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showInkAnnotation="0" autoCompressPictures="0"/>
  <mc:AlternateContent xmlns:mc="http://schemas.openxmlformats.org/markup-compatibility/2006">
    <mc:Choice Requires="x15">
      <x15ac:absPath xmlns:x15ac="http://schemas.microsoft.com/office/spreadsheetml/2010/11/ac" url="C:\Users\josh\Dropbox (Personal)\PGSSC\WDI data collection_Implementation\Report_1031\Datasets_1031\"/>
    </mc:Choice>
  </mc:AlternateContent>
  <bookViews>
    <workbookView xWindow="1838" yWindow="60" windowWidth="25538" windowHeight="15480" tabRatio="500"/>
  </bookViews>
  <sheets>
    <sheet name="Indicator 2" sheetId="12" r:id="rId1"/>
    <sheet name="Details- Most recent yr" sheetId="1" r:id="rId2"/>
  </sheets>
  <definedNames>
    <definedName name="_xlnm._FilterDatabase" localSheetId="0" hidden="1">'Indicator 2'!$B$3:$N$181</definedName>
  </definedNames>
  <calcPr calcId="152511"/>
  <extLst>
    <ext xmlns:mx="http://schemas.microsoft.com/office/mac/excel/2008/main" uri="http://schemas.microsoft.com/office/mac/excel/2008/main">
      <mx:ArchID Flags="2"/>
    </ext>
  </extLst>
</workbook>
</file>

<file path=xl/calcChain.xml><?xml version="1.0" encoding="utf-8"?>
<calcChain xmlns="http://schemas.openxmlformats.org/spreadsheetml/2006/main">
  <c r="Q163" i="1" l="1"/>
  <c r="R163" i="1" s="1"/>
  <c r="O163" i="1"/>
  <c r="L163" i="1"/>
  <c r="I163" i="1"/>
  <c r="B8" i="1" l="1"/>
  <c r="B9" i="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4" i="1" s="1"/>
  <c r="B135" i="1" s="1"/>
  <c r="B136" i="1" s="1"/>
  <c r="B137" i="1" s="1"/>
  <c r="B138" i="1" s="1"/>
  <c r="B139" i="1" s="1"/>
  <c r="B140" i="1" s="1"/>
  <c r="B141"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5" i="1" s="1"/>
  <c r="B166" i="1" s="1"/>
  <c r="B167" i="1" s="1"/>
  <c r="B168" i="1" s="1"/>
  <c r="B170" i="1" s="1"/>
  <c r="B171" i="1" s="1"/>
  <c r="B172" i="1" s="1"/>
  <c r="B173" i="1" s="1"/>
  <c r="B174" i="1" s="1"/>
  <c r="B175" i="1" s="1"/>
  <c r="B176" i="1" s="1"/>
  <c r="B177" i="1" s="1"/>
  <c r="B178" i="1" s="1"/>
  <c r="B179" i="1" s="1"/>
  <c r="B180" i="1" s="1"/>
  <c r="B181" i="1" s="1"/>
  <c r="B182" i="1" s="1"/>
  <c r="B183" i="1" s="1"/>
  <c r="B186" i="1" s="1"/>
  <c r="B187" i="1" s="1"/>
  <c r="B189" i="1" s="1"/>
  <c r="B190" i="1" s="1"/>
  <c r="B191" i="1" s="1"/>
  <c r="I187" i="1"/>
  <c r="Q144" i="1"/>
  <c r="R144" i="1" s="1"/>
  <c r="Q145" i="1"/>
  <c r="R145" i="1" s="1"/>
  <c r="Q146" i="1"/>
  <c r="R146" i="1"/>
  <c r="Q147" i="1"/>
  <c r="R147" i="1" s="1"/>
  <c r="Q148" i="1"/>
  <c r="R148" i="1" s="1"/>
  <c r="Q149" i="1"/>
  <c r="R149" i="1" s="1"/>
  <c r="Q150" i="1"/>
  <c r="R150" i="1"/>
  <c r="Q151" i="1"/>
  <c r="R151" i="1" s="1"/>
  <c r="Q152" i="1"/>
  <c r="R152" i="1" s="1"/>
  <c r="Q153" i="1"/>
  <c r="R153" i="1" s="1"/>
  <c r="Q154" i="1"/>
  <c r="R154" i="1"/>
  <c r="Q155" i="1"/>
  <c r="R155" i="1" s="1"/>
  <c r="Q156" i="1"/>
  <c r="R156" i="1" s="1"/>
  <c r="Q157" i="1"/>
  <c r="R157" i="1" s="1"/>
  <c r="Q158" i="1"/>
  <c r="R158" i="1"/>
  <c r="Q159" i="1"/>
  <c r="R159" i="1" s="1"/>
  <c r="Q160" i="1"/>
  <c r="R160" i="1" s="1"/>
  <c r="Q161" i="1"/>
  <c r="R161" i="1" s="1"/>
  <c r="Q162" i="1"/>
  <c r="R162" i="1"/>
  <c r="Q164" i="1"/>
  <c r="R164" i="1" s="1"/>
  <c r="Q165" i="1"/>
  <c r="R165" i="1" s="1"/>
  <c r="Q166" i="1"/>
  <c r="R166" i="1" s="1"/>
  <c r="Q167" i="1"/>
  <c r="R167" i="1"/>
  <c r="Q168" i="1"/>
  <c r="R168" i="1" s="1"/>
  <c r="O144" i="1"/>
  <c r="O145" i="1"/>
  <c r="O146" i="1"/>
  <c r="O147" i="1"/>
  <c r="O148" i="1"/>
  <c r="O149" i="1"/>
  <c r="O150" i="1"/>
  <c r="O151" i="1"/>
  <c r="O152" i="1"/>
  <c r="O153" i="1"/>
  <c r="O154" i="1"/>
  <c r="O155" i="1"/>
  <c r="O156" i="1"/>
  <c r="O157" i="1"/>
  <c r="O158" i="1"/>
  <c r="O159" i="1"/>
  <c r="O160" i="1"/>
  <c r="O161" i="1"/>
  <c r="O162" i="1"/>
  <c r="O164" i="1"/>
  <c r="O165" i="1"/>
  <c r="O166" i="1"/>
  <c r="O167" i="1"/>
  <c r="O168" i="1"/>
  <c r="L144" i="1"/>
  <c r="L145" i="1"/>
  <c r="L146" i="1"/>
  <c r="L147" i="1"/>
  <c r="L148" i="1"/>
  <c r="L149" i="1"/>
  <c r="L150" i="1"/>
  <c r="L151" i="1"/>
  <c r="L152" i="1"/>
  <c r="L153" i="1"/>
  <c r="L154" i="1"/>
  <c r="L155" i="1"/>
  <c r="L156" i="1"/>
  <c r="L157" i="1"/>
  <c r="L158" i="1"/>
  <c r="L159" i="1"/>
  <c r="L160" i="1"/>
  <c r="L161" i="1"/>
  <c r="L162" i="1"/>
  <c r="L164" i="1"/>
  <c r="L165" i="1"/>
  <c r="L166" i="1"/>
  <c r="L167" i="1"/>
  <c r="L168" i="1"/>
  <c r="I144" i="1"/>
  <c r="I145" i="1"/>
  <c r="I146" i="1"/>
  <c r="I147" i="1"/>
  <c r="I148" i="1"/>
  <c r="I149" i="1"/>
  <c r="I150" i="1"/>
  <c r="I151" i="1"/>
  <c r="I152" i="1"/>
  <c r="I153" i="1"/>
  <c r="I154" i="1"/>
  <c r="I155" i="1"/>
  <c r="I156" i="1"/>
  <c r="I157" i="1"/>
  <c r="I158" i="1"/>
  <c r="I159" i="1"/>
  <c r="I160" i="1"/>
  <c r="I161" i="1"/>
  <c r="I162" i="1"/>
  <c r="I164" i="1"/>
  <c r="I165" i="1"/>
  <c r="I166" i="1"/>
  <c r="I167" i="1"/>
  <c r="I168"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R131" i="1"/>
  <c r="Q106" i="1"/>
  <c r="R106" i="1" s="1"/>
  <c r="Q107" i="1"/>
  <c r="R107" i="1" s="1"/>
  <c r="Q108" i="1"/>
  <c r="R108" i="1" s="1"/>
  <c r="Q109" i="1"/>
  <c r="R109" i="1" s="1"/>
  <c r="Q110" i="1"/>
  <c r="R110" i="1" s="1"/>
  <c r="Q111" i="1"/>
  <c r="R111" i="1" s="1"/>
  <c r="R112" i="1"/>
  <c r="Q113" i="1"/>
  <c r="R113" i="1"/>
  <c r="Q114" i="1"/>
  <c r="R114" i="1" s="1"/>
  <c r="Q115" i="1"/>
  <c r="R115" i="1" s="1"/>
  <c r="Q116" i="1"/>
  <c r="R116" i="1" s="1"/>
  <c r="Q117" i="1"/>
  <c r="R117" i="1"/>
  <c r="Q118" i="1"/>
  <c r="R118" i="1" s="1"/>
  <c r="Q119" i="1"/>
  <c r="R119" i="1" s="1"/>
  <c r="R120" i="1"/>
  <c r="Q121" i="1"/>
  <c r="R121" i="1"/>
  <c r="Q122" i="1"/>
  <c r="R122" i="1"/>
  <c r="Q123" i="1"/>
  <c r="R123" i="1"/>
  <c r="Q124" i="1"/>
  <c r="R124" i="1"/>
  <c r="Q125" i="1"/>
  <c r="R125" i="1"/>
  <c r="Q126" i="1"/>
  <c r="R126" i="1"/>
  <c r="Q127" i="1"/>
  <c r="R127" i="1"/>
  <c r="Q128" i="1"/>
  <c r="R128" i="1"/>
  <c r="R129" i="1"/>
  <c r="Q130" i="1"/>
  <c r="R130" i="1" s="1"/>
  <c r="Q190" i="1"/>
  <c r="R190" i="1" s="1"/>
  <c r="Q191" i="1"/>
  <c r="R191" i="1"/>
  <c r="O190" i="1"/>
  <c r="O191" i="1"/>
  <c r="L190" i="1"/>
  <c r="L191" i="1"/>
  <c r="I190" i="1"/>
  <c r="I191" i="1"/>
  <c r="Q189" i="1"/>
  <c r="R189" i="1"/>
  <c r="O189" i="1"/>
  <c r="L189" i="1"/>
  <c r="I189" i="1"/>
  <c r="R102" i="1"/>
  <c r="Q103" i="1"/>
  <c r="R103" i="1"/>
  <c r="Q176" i="1"/>
  <c r="R176" i="1"/>
  <c r="Q177" i="1"/>
  <c r="R177" i="1"/>
  <c r="Q178" i="1"/>
  <c r="R178" i="1"/>
  <c r="Q179" i="1"/>
  <c r="R179" i="1" s="1"/>
  <c r="Q180" i="1"/>
  <c r="R180" i="1" s="1"/>
  <c r="O176" i="1"/>
  <c r="O177" i="1"/>
  <c r="O178" i="1"/>
  <c r="L176" i="1"/>
  <c r="L177" i="1"/>
  <c r="L178" i="1"/>
  <c r="I176" i="1"/>
  <c r="I177" i="1"/>
  <c r="Q98" i="1"/>
  <c r="R98" i="1"/>
  <c r="Q99" i="1"/>
  <c r="R99" i="1"/>
  <c r="Q100" i="1"/>
  <c r="R100" i="1"/>
  <c r="Q101" i="1"/>
  <c r="R101" i="1"/>
  <c r="Q104" i="1"/>
  <c r="R104" i="1"/>
  <c r="O98" i="1"/>
  <c r="O99" i="1"/>
  <c r="O100" i="1"/>
  <c r="L98" i="1"/>
  <c r="L99" i="1"/>
  <c r="L100" i="1"/>
  <c r="I98" i="1"/>
  <c r="I99" i="1"/>
  <c r="R95" i="1"/>
  <c r="O95" i="1"/>
  <c r="L95" i="1"/>
  <c r="I95" i="1"/>
  <c r="Q171" i="1"/>
  <c r="R171" i="1"/>
  <c r="Q172" i="1"/>
  <c r="R172" i="1"/>
  <c r="Q173" i="1"/>
  <c r="R173" i="1"/>
  <c r="Q174" i="1"/>
  <c r="R174" i="1"/>
  <c r="Q175" i="1"/>
  <c r="R175" i="1"/>
  <c r="Q181" i="1"/>
  <c r="R181" i="1"/>
  <c r="Q182" i="1"/>
  <c r="R182" i="1"/>
  <c r="Q183" i="1"/>
  <c r="R183" i="1"/>
  <c r="O171" i="1"/>
  <c r="O172" i="1"/>
  <c r="O173" i="1"/>
  <c r="O174" i="1"/>
  <c r="O175" i="1"/>
  <c r="O179" i="1"/>
  <c r="O180" i="1"/>
  <c r="O181" i="1"/>
  <c r="O182" i="1"/>
  <c r="O183" i="1"/>
  <c r="L183" i="1"/>
  <c r="L182" i="1"/>
  <c r="L181" i="1"/>
  <c r="L180" i="1"/>
  <c r="L179" i="1"/>
  <c r="L175" i="1"/>
  <c r="L174" i="1"/>
  <c r="L173" i="1"/>
  <c r="L172" i="1"/>
  <c r="L171" i="1"/>
  <c r="I183" i="1"/>
  <c r="I182" i="1"/>
  <c r="I181" i="1"/>
  <c r="I180" i="1"/>
  <c r="I179" i="1"/>
  <c r="I178" i="1"/>
  <c r="I175" i="1"/>
  <c r="I174" i="1"/>
  <c r="I173" i="1"/>
  <c r="I172" i="1"/>
  <c r="I171" i="1"/>
  <c r="Q37" i="1"/>
  <c r="R37" i="1" s="1"/>
  <c r="O37" i="1"/>
  <c r="L37" i="1"/>
  <c r="I37" i="1"/>
  <c r="Q34" i="1"/>
  <c r="R34" i="1"/>
  <c r="O34" i="1"/>
  <c r="L34" i="1"/>
  <c r="I34" i="1"/>
  <c r="Q17" i="1"/>
  <c r="R17" i="1" s="1"/>
  <c r="O17" i="1"/>
  <c r="L17" i="1"/>
  <c r="I17" i="1"/>
  <c r="O143" i="1"/>
  <c r="I92" i="1"/>
  <c r="L92" i="1"/>
  <c r="I93" i="1"/>
  <c r="L93" i="1"/>
  <c r="I94" i="1"/>
  <c r="L94" i="1"/>
  <c r="Q170" i="1"/>
  <c r="R170" i="1" s="1"/>
  <c r="O170" i="1"/>
  <c r="L170" i="1"/>
  <c r="I170" i="1"/>
  <c r="Q143" i="1"/>
  <c r="R143" i="1" s="1"/>
  <c r="I143" i="1"/>
  <c r="L143" i="1"/>
  <c r="I141" i="1"/>
  <c r="I140" i="1"/>
  <c r="I139" i="1"/>
  <c r="I138" i="1"/>
  <c r="I137" i="1"/>
  <c r="I136" i="1"/>
  <c r="I135" i="1"/>
  <c r="I134" i="1"/>
  <c r="Q105" i="1"/>
  <c r="R105" i="1" s="1"/>
  <c r="Q97" i="1"/>
  <c r="R97" i="1" s="1"/>
  <c r="Q96" i="1"/>
  <c r="R96" i="1" s="1"/>
  <c r="Q94" i="1"/>
  <c r="R94" i="1" s="1"/>
  <c r="Q93" i="1"/>
  <c r="R93" i="1" s="1"/>
  <c r="Q92" i="1"/>
  <c r="R92" i="1" s="1"/>
  <c r="Q91" i="1"/>
  <c r="R91" i="1" s="1"/>
  <c r="Q90" i="1"/>
  <c r="R90" i="1" s="1"/>
  <c r="Q89" i="1"/>
  <c r="R89" i="1" s="1"/>
  <c r="Q88" i="1"/>
  <c r="R88" i="1" s="1"/>
  <c r="Q87" i="1"/>
  <c r="R87" i="1" s="1"/>
  <c r="Q86" i="1"/>
  <c r="R86" i="1" s="1"/>
  <c r="Q85" i="1"/>
  <c r="R85" i="1" s="1"/>
  <c r="Q84" i="1"/>
  <c r="R84" i="1" s="1"/>
  <c r="Q83" i="1"/>
  <c r="R83" i="1" s="1"/>
  <c r="R82" i="1"/>
  <c r="Q81" i="1"/>
  <c r="R81" i="1" s="1"/>
  <c r="Q80" i="1"/>
  <c r="R80" i="1" s="1"/>
  <c r="Q79" i="1"/>
  <c r="R79" i="1"/>
  <c r="Q78" i="1"/>
  <c r="R78" i="1" s="1"/>
  <c r="O97" i="1"/>
  <c r="O96" i="1"/>
  <c r="O94" i="1"/>
  <c r="O93" i="1"/>
  <c r="O92" i="1"/>
  <c r="O91" i="1"/>
  <c r="O90" i="1"/>
  <c r="O89" i="1"/>
  <c r="O88" i="1"/>
  <c r="O87" i="1"/>
  <c r="O86" i="1"/>
  <c r="O85" i="1"/>
  <c r="O84" i="1"/>
  <c r="O83" i="1"/>
  <c r="O82" i="1"/>
  <c r="O81" i="1"/>
  <c r="O80" i="1"/>
  <c r="O79" i="1"/>
  <c r="O78" i="1"/>
  <c r="L97" i="1"/>
  <c r="L96" i="1"/>
  <c r="L91" i="1"/>
  <c r="L90" i="1"/>
  <c r="L89" i="1"/>
  <c r="L88" i="1"/>
  <c r="L87" i="1"/>
  <c r="L86" i="1"/>
  <c r="L85" i="1"/>
  <c r="L84" i="1"/>
  <c r="L83" i="1"/>
  <c r="L82" i="1"/>
  <c r="L81" i="1"/>
  <c r="L80" i="1"/>
  <c r="L79" i="1"/>
  <c r="L78" i="1"/>
  <c r="I100" i="1"/>
  <c r="I97" i="1"/>
  <c r="I96" i="1"/>
  <c r="I91" i="1"/>
  <c r="I90" i="1"/>
  <c r="I89" i="1"/>
  <c r="I88" i="1"/>
  <c r="I87" i="1"/>
  <c r="I86" i="1"/>
  <c r="I85" i="1"/>
  <c r="I84" i="1"/>
  <c r="I83" i="1"/>
  <c r="I82" i="1"/>
  <c r="I81" i="1"/>
  <c r="I80" i="1"/>
  <c r="I79" i="1"/>
  <c r="I78" i="1"/>
  <c r="Q187" i="1"/>
  <c r="R187" i="1" s="1"/>
  <c r="O187" i="1"/>
  <c r="L187" i="1"/>
  <c r="Q76" i="1"/>
  <c r="R76" i="1" s="1"/>
  <c r="O76" i="1"/>
  <c r="Q75" i="1"/>
  <c r="R75" i="1"/>
  <c r="O75" i="1"/>
  <c r="Q74" i="1"/>
  <c r="R74" i="1" s="1"/>
  <c r="O74" i="1"/>
  <c r="Q73" i="1"/>
  <c r="R73" i="1" s="1"/>
  <c r="O73" i="1"/>
  <c r="Q72" i="1"/>
  <c r="R72" i="1" s="1"/>
  <c r="O72" i="1"/>
  <c r="Q71" i="1"/>
  <c r="R71" i="1"/>
  <c r="O71" i="1"/>
  <c r="Q70" i="1"/>
  <c r="R70" i="1" s="1"/>
  <c r="O70" i="1"/>
  <c r="Q69" i="1"/>
  <c r="R69" i="1" s="1"/>
  <c r="O69" i="1"/>
  <c r="Q68" i="1"/>
  <c r="R68" i="1" s="1"/>
  <c r="O68" i="1"/>
  <c r="Q67" i="1"/>
  <c r="R67" i="1"/>
  <c r="O67" i="1"/>
  <c r="Q66" i="1"/>
  <c r="R66" i="1" s="1"/>
  <c r="O66" i="1"/>
  <c r="Q65" i="1"/>
  <c r="R65" i="1" s="1"/>
  <c r="O65" i="1"/>
  <c r="Q64" i="1"/>
  <c r="R64" i="1" s="1"/>
  <c r="O64" i="1"/>
  <c r="Q63" i="1"/>
  <c r="R63" i="1"/>
  <c r="O63" i="1"/>
  <c r="Q62" i="1"/>
  <c r="R62" i="1" s="1"/>
  <c r="O62" i="1"/>
  <c r="Q61" i="1"/>
  <c r="R61" i="1" s="1"/>
  <c r="O61" i="1"/>
  <c r="Q60" i="1"/>
  <c r="R60" i="1" s="1"/>
  <c r="O60" i="1"/>
  <c r="Q59" i="1"/>
  <c r="R59" i="1"/>
  <c r="O59" i="1"/>
  <c r="Q58" i="1"/>
  <c r="R58" i="1" s="1"/>
  <c r="O58" i="1"/>
  <c r="Q57" i="1"/>
  <c r="R57" i="1" s="1"/>
  <c r="O57" i="1"/>
  <c r="Q56" i="1"/>
  <c r="R56" i="1" s="1"/>
  <c r="O56" i="1"/>
  <c r="Q55" i="1"/>
  <c r="R55" i="1"/>
  <c r="O55" i="1"/>
  <c r="Q54" i="1"/>
  <c r="R54" i="1" s="1"/>
  <c r="O54" i="1"/>
  <c r="Q53" i="1"/>
  <c r="R53" i="1" s="1"/>
  <c r="O53" i="1"/>
  <c r="Q52" i="1"/>
  <c r="R52" i="1" s="1"/>
  <c r="O52" i="1"/>
  <c r="Q51" i="1"/>
  <c r="R51" i="1"/>
  <c r="O51" i="1"/>
  <c r="Q50" i="1"/>
  <c r="R50" i="1" s="1"/>
  <c r="O50" i="1"/>
  <c r="Q49" i="1"/>
  <c r="R49" i="1" s="1"/>
  <c r="O49" i="1"/>
  <c r="Q48" i="1"/>
  <c r="R48" i="1" s="1"/>
  <c r="O48" i="1"/>
  <c r="Q47" i="1"/>
  <c r="R47" i="1"/>
  <c r="O47" i="1"/>
  <c r="Q46" i="1"/>
  <c r="R46" i="1" s="1"/>
  <c r="O46"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Q44" i="1"/>
  <c r="R44" i="1" s="1"/>
  <c r="Q43" i="1"/>
  <c r="R43" i="1" s="1"/>
  <c r="Q42" i="1"/>
  <c r="R42" i="1" s="1"/>
  <c r="Q41" i="1"/>
  <c r="R41" i="1" s="1"/>
  <c r="Q40" i="1"/>
  <c r="R40" i="1" s="1"/>
  <c r="Q39" i="1"/>
  <c r="R39" i="1" s="1"/>
  <c r="Q38" i="1"/>
  <c r="R38" i="1" s="1"/>
  <c r="Q36" i="1"/>
  <c r="R36" i="1" s="1"/>
  <c r="Q35" i="1"/>
  <c r="R35" i="1" s="1"/>
  <c r="Q33" i="1"/>
  <c r="R33" i="1" s="1"/>
  <c r="Q32" i="1"/>
  <c r="R32" i="1" s="1"/>
  <c r="Q31" i="1"/>
  <c r="R31" i="1" s="1"/>
  <c r="Q30" i="1"/>
  <c r="R30" i="1" s="1"/>
  <c r="Q29" i="1"/>
  <c r="R29" i="1" s="1"/>
  <c r="Q28" i="1"/>
  <c r="R28" i="1" s="1"/>
  <c r="Q27" i="1"/>
  <c r="R27" i="1" s="1"/>
  <c r="Q26" i="1"/>
  <c r="R26" i="1" s="1"/>
  <c r="Q25" i="1"/>
  <c r="R25" i="1" s="1"/>
  <c r="Q24" i="1"/>
  <c r="R24" i="1" s="1"/>
  <c r="Q23" i="1"/>
  <c r="R23" i="1" s="1"/>
  <c r="Q22" i="1"/>
  <c r="R22" i="1" s="1"/>
  <c r="Q21" i="1"/>
  <c r="R21" i="1" s="1"/>
  <c r="Q20" i="1"/>
  <c r="R20" i="1" s="1"/>
  <c r="Q19" i="1"/>
  <c r="R19" i="1" s="1"/>
  <c r="Q18" i="1"/>
  <c r="R18" i="1" s="1"/>
  <c r="Q16" i="1"/>
  <c r="R16" i="1" s="1"/>
  <c r="Q15" i="1"/>
  <c r="R15" i="1" s="1"/>
  <c r="Q14" i="1"/>
  <c r="R14" i="1" s="1"/>
  <c r="Q13" i="1"/>
  <c r="R13" i="1" s="1"/>
  <c r="Q12" i="1"/>
  <c r="R12" i="1" s="1"/>
  <c r="Q11" i="1"/>
  <c r="R11" i="1" s="1"/>
  <c r="Q10" i="1"/>
  <c r="R10" i="1" s="1"/>
  <c r="Q9" i="1"/>
  <c r="R9" i="1" s="1"/>
  <c r="Q8" i="1"/>
  <c r="R8" i="1" s="1"/>
  <c r="Q7" i="1"/>
  <c r="R7" i="1" s="1"/>
  <c r="O44" i="1"/>
  <c r="O43" i="1"/>
  <c r="O42" i="1"/>
  <c r="O41" i="1"/>
  <c r="O40" i="1"/>
  <c r="O39" i="1"/>
  <c r="O38" i="1"/>
  <c r="O36" i="1"/>
  <c r="O35" i="1"/>
  <c r="O33" i="1"/>
  <c r="O32" i="1"/>
  <c r="O31" i="1"/>
  <c r="O30" i="1"/>
  <c r="O29" i="1"/>
  <c r="O28" i="1"/>
  <c r="O27" i="1"/>
  <c r="O26" i="1"/>
  <c r="O25" i="1"/>
  <c r="O24" i="1"/>
  <c r="O23" i="1"/>
  <c r="O22" i="1"/>
  <c r="O21" i="1"/>
  <c r="O20" i="1"/>
  <c r="O19" i="1"/>
  <c r="O18" i="1"/>
  <c r="O16" i="1"/>
  <c r="O15" i="1"/>
  <c r="O14" i="1"/>
  <c r="O13" i="1"/>
  <c r="O12" i="1"/>
  <c r="O11" i="1"/>
  <c r="O10" i="1"/>
  <c r="O9" i="1"/>
  <c r="O8" i="1"/>
  <c r="O7" i="1"/>
  <c r="L44" i="1"/>
  <c r="L43" i="1"/>
  <c r="L42" i="1"/>
  <c r="L41" i="1"/>
  <c r="L40" i="1"/>
  <c r="L39" i="1"/>
  <c r="L38" i="1"/>
  <c r="L36" i="1"/>
  <c r="L35" i="1"/>
  <c r="L33" i="1"/>
  <c r="L32" i="1"/>
  <c r="L31" i="1"/>
  <c r="L30" i="1"/>
  <c r="L29" i="1"/>
  <c r="L28" i="1"/>
  <c r="L27" i="1"/>
  <c r="L26" i="1"/>
  <c r="L25" i="1"/>
  <c r="L24" i="1"/>
  <c r="L23" i="1"/>
  <c r="L22" i="1"/>
  <c r="L21" i="1"/>
  <c r="L20" i="1"/>
  <c r="L19" i="1"/>
  <c r="L18" i="1"/>
  <c r="L16" i="1"/>
  <c r="L15" i="1"/>
  <c r="L14" i="1"/>
  <c r="L13" i="1"/>
  <c r="L12" i="1"/>
  <c r="L11" i="1"/>
  <c r="L10" i="1"/>
  <c r="L9" i="1"/>
  <c r="L8" i="1"/>
  <c r="L7" i="1"/>
  <c r="I44" i="1"/>
  <c r="I43" i="1"/>
  <c r="I42" i="1"/>
  <c r="I41" i="1"/>
  <c r="I40" i="1"/>
  <c r="I39" i="1"/>
  <c r="I38" i="1"/>
  <c r="I36" i="1"/>
  <c r="I35" i="1"/>
  <c r="I33" i="1"/>
  <c r="I32" i="1"/>
  <c r="I31" i="1"/>
  <c r="I30" i="1"/>
  <c r="I29" i="1"/>
  <c r="I28" i="1"/>
  <c r="I27" i="1"/>
  <c r="I26" i="1"/>
  <c r="I25" i="1"/>
  <c r="I24" i="1"/>
  <c r="I23" i="1"/>
  <c r="I22" i="1"/>
  <c r="I21" i="1"/>
  <c r="I20" i="1"/>
  <c r="I19" i="1"/>
  <c r="I18" i="1"/>
  <c r="I16" i="1"/>
  <c r="I15" i="1"/>
  <c r="I14" i="1"/>
  <c r="I13" i="1"/>
  <c r="I12" i="1"/>
  <c r="I11" i="1"/>
  <c r="I10" i="1"/>
  <c r="I9" i="1"/>
  <c r="I8" i="1"/>
  <c r="I7" i="1"/>
  <c r="Q134" i="1"/>
  <c r="R134" i="1"/>
  <c r="Q140" i="1"/>
  <c r="R140" i="1"/>
  <c r="Q139" i="1"/>
  <c r="R139" i="1"/>
  <c r="Q138" i="1"/>
  <c r="R138" i="1"/>
  <c r="Q137" i="1"/>
  <c r="R137" i="1"/>
  <c r="Q136" i="1"/>
  <c r="R136" i="1"/>
  <c r="Q135" i="1"/>
  <c r="R135" i="1"/>
  <c r="O140" i="1"/>
  <c r="O139" i="1"/>
  <c r="O138" i="1"/>
  <c r="O137" i="1"/>
  <c r="O136" i="1"/>
  <c r="O135" i="1"/>
  <c r="O134" i="1"/>
  <c r="L140" i="1"/>
  <c r="L139" i="1"/>
  <c r="L138" i="1"/>
  <c r="L137" i="1"/>
  <c r="L136" i="1"/>
  <c r="L135" i="1"/>
  <c r="L134" i="1"/>
  <c r="Q186" i="1"/>
  <c r="R186" i="1"/>
  <c r="O186" i="1"/>
  <c r="L186" i="1"/>
  <c r="I186" i="1"/>
  <c r="Q141" i="1"/>
  <c r="R141" i="1" s="1"/>
  <c r="O141" i="1"/>
  <c r="L141" i="1"/>
</calcChain>
</file>

<file path=xl/sharedStrings.xml><?xml version="1.0" encoding="utf-8"?>
<sst xmlns="http://schemas.openxmlformats.org/spreadsheetml/2006/main" count="1281" uniqueCount="531">
  <si>
    <t>Solomon Islands</t>
    <phoneticPr fontId="1" type="noConversion"/>
  </si>
  <si>
    <t>LMIC</t>
    <phoneticPr fontId="1" type="noConversion"/>
  </si>
  <si>
    <t>Thailand</t>
    <phoneticPr fontId="1" type="noConversion"/>
  </si>
  <si>
    <t>UMIC</t>
    <phoneticPr fontId="1" type="noConversion"/>
  </si>
  <si>
    <t>Timor-Leste</t>
    <phoneticPr fontId="1" type="noConversion"/>
  </si>
  <si>
    <t>LMIC</t>
    <phoneticPr fontId="1" type="noConversion"/>
  </si>
  <si>
    <t>Tonga</t>
    <phoneticPr fontId="1" type="noConversion"/>
  </si>
  <si>
    <t>UMIC</t>
    <phoneticPr fontId="1" type="noConversion"/>
  </si>
  <si>
    <t>Vanuatu</t>
    <phoneticPr fontId="1" type="noConversion"/>
  </si>
  <si>
    <t>LMIC</t>
    <phoneticPr fontId="1" type="noConversion"/>
  </si>
  <si>
    <t>Hong Kong</t>
    <phoneticPr fontId="1" type="noConversion"/>
  </si>
  <si>
    <t>HIC</t>
    <phoneticPr fontId="1" type="noConversion"/>
  </si>
  <si>
    <t>?</t>
    <phoneticPr fontId="1" type="noConversion"/>
  </si>
  <si>
    <t xml:space="preserve">Middle East and North Africa
</t>
    <phoneticPr fontId="1" type="noConversion"/>
  </si>
  <si>
    <t>Algeria</t>
    <phoneticPr fontId="1" type="noConversion"/>
  </si>
  <si>
    <t>Bahrain</t>
    <phoneticPr fontId="1" type="noConversion"/>
  </si>
  <si>
    <t>HIC</t>
    <phoneticPr fontId="1" type="noConversion"/>
  </si>
  <si>
    <t>Djibouti</t>
    <phoneticPr fontId="1" type="noConversion"/>
  </si>
  <si>
    <t>LMIC</t>
    <phoneticPr fontId="1" type="noConversion"/>
  </si>
  <si>
    <t>Egypt</t>
    <phoneticPr fontId="1" type="noConversion"/>
  </si>
  <si>
    <t>Iran</t>
    <phoneticPr fontId="1" type="noConversion"/>
  </si>
  <si>
    <t>UMIC</t>
    <phoneticPr fontId="1" type="noConversion"/>
  </si>
  <si>
    <t>Ministry of Health Office of Information and Statistics</t>
    <phoneticPr fontId="1" type="noConversion"/>
  </si>
  <si>
    <t>Iraq</t>
    <phoneticPr fontId="1" type="noConversion"/>
  </si>
  <si>
    <t>UMIC</t>
    <phoneticPr fontId="1" type="noConversion"/>
  </si>
  <si>
    <t>Lebanon</t>
    <phoneticPr fontId="1" type="noConversion"/>
  </si>
  <si>
    <t>UMIC</t>
    <phoneticPr fontId="1" type="noConversion"/>
  </si>
  <si>
    <t>"Specialist Registers and data from the Post Graduate Training Centre, Mater
Dei Hospital. "</t>
    <phoneticPr fontId="1" type="noConversion"/>
  </si>
  <si>
    <t>LMIC</t>
    <phoneticPr fontId="1" type="noConversion"/>
  </si>
  <si>
    <t>HIC</t>
    <phoneticPr fontId="1" type="noConversion"/>
  </si>
  <si>
    <t>HIC</t>
    <phoneticPr fontId="1" type="noConversion"/>
  </si>
  <si>
    <t>UMIC</t>
    <phoneticPr fontId="1" type="noConversion"/>
  </si>
  <si>
    <t>LMIC</t>
    <phoneticPr fontId="1" type="noConversion"/>
  </si>
  <si>
    <t>North America</t>
    <phoneticPr fontId="1" type="noConversion"/>
  </si>
  <si>
    <t>Cook Islands</t>
    <phoneticPr fontId="1" type="noConversion"/>
  </si>
  <si>
    <t>UMIC</t>
    <phoneticPr fontId="1" type="noConversion"/>
  </si>
  <si>
    <t>WHO European Regional Office (2014) European database on human and technical resources for health (HlthRes-DB) (Accessed on September 18 2014): http://data.euro.who.int/HlthResDB/</t>
    <phoneticPr fontId="1" type="noConversion"/>
  </si>
  <si>
    <t>England: Health &amp; Social Care Information Centre: http://www.hscic.gov.uk.
- Scotland: Information Services Division, Scottish Workforce Information Standard System. 
83
- Wales: Welsh Government: http://gov.wales/statistics-andresearch/?topic=Health+and+social+care&amp;lang=en.
- Northern Ireland: Department for Health, Social Services and Public Safety:
http://www.dhsspsni.gov.uk/index/stats_research.</t>
    <phoneticPr fontId="1" type="noConversion"/>
  </si>
  <si>
    <t>Uzbekistan</t>
    <phoneticPr fontId="1" type="noConversion"/>
  </si>
  <si>
    <t>LMIC</t>
    <phoneticPr fontId="1" type="noConversion"/>
  </si>
  <si>
    <t>WHO European Regional Office (2014) European database on human and technical resources for health (HlthRes-DB) (Accessed on September 18 2014): http://data.euro.who.int/HlthResDB/</t>
    <phoneticPr fontId="1" type="noConversion"/>
  </si>
  <si>
    <t>South Asia</t>
    <phoneticPr fontId="1" type="noConversion"/>
  </si>
  <si>
    <t>Afghanistan</t>
    <phoneticPr fontId="1" type="noConversion"/>
  </si>
  <si>
    <t>LIC</t>
    <phoneticPr fontId="1" type="noConversion"/>
  </si>
  <si>
    <t>Bangladesh</t>
    <phoneticPr fontId="1" type="noConversion"/>
  </si>
  <si>
    <t>LMIC</t>
    <phoneticPr fontId="1" type="noConversion"/>
  </si>
  <si>
    <t>Bhutan</t>
    <phoneticPr fontId="1" type="noConversion"/>
  </si>
  <si>
    <t>LMIC</t>
    <phoneticPr fontId="1" type="noConversion"/>
  </si>
  <si>
    <t>India</t>
    <phoneticPr fontId="1" type="noConversion"/>
  </si>
  <si>
    <t>LMIC</t>
    <phoneticPr fontId="1" type="noConversion"/>
  </si>
  <si>
    <t>Maldives</t>
    <phoneticPr fontId="1" type="noConversion"/>
  </si>
  <si>
    <t>UMIC</t>
    <phoneticPr fontId="1" type="noConversion"/>
  </si>
  <si>
    <t>LIC</t>
    <phoneticPr fontId="1" type="noConversion"/>
  </si>
  <si>
    <t>LMIC</t>
    <phoneticPr fontId="1" type="noConversion"/>
  </si>
  <si>
    <t>LMIC</t>
    <phoneticPr fontId="1" type="noConversion"/>
  </si>
  <si>
    <t>2015(?)</t>
    <phoneticPr fontId="1" type="noConversion"/>
  </si>
  <si>
    <t>East Asia and Pacific</t>
    <phoneticPr fontId="1" type="noConversion"/>
  </si>
  <si>
    <t>UMIC</t>
    <phoneticPr fontId="1" type="noConversion"/>
  </si>
  <si>
    <t>UMIC</t>
    <phoneticPr fontId="1" type="noConversion"/>
  </si>
  <si>
    <t>New Zealand</t>
    <phoneticPr fontId="1" type="noConversion"/>
  </si>
  <si>
    <t>HIC</t>
    <phoneticPr fontId="1" type="noConversion"/>
  </si>
  <si>
    <t>Medical Council of New Zealand</t>
    <phoneticPr fontId="1" type="noConversion"/>
  </si>
  <si>
    <t>French Polynesia</t>
    <phoneticPr fontId="1" type="noConversion"/>
  </si>
  <si>
    <t>HIC</t>
    <phoneticPr fontId="1" type="noConversion"/>
  </si>
  <si>
    <t>Fiji</t>
    <phoneticPr fontId="1" type="noConversion"/>
  </si>
  <si>
    <t>UMIC</t>
    <phoneticPr fontId="1" type="noConversion"/>
  </si>
  <si>
    <t>Fiji Medical Council</t>
    <phoneticPr fontId="1" type="noConversion"/>
  </si>
  <si>
    <t>Kiribati</t>
    <phoneticPr fontId="1" type="noConversion"/>
  </si>
  <si>
    <t>LMIC</t>
    <phoneticPr fontId="1" type="noConversion"/>
  </si>
  <si>
    <t>Lao</t>
    <phoneticPr fontId="1" type="noConversion"/>
  </si>
  <si>
    <t>LMIC</t>
    <phoneticPr fontId="1" type="noConversion"/>
  </si>
  <si>
    <t>Japan</t>
    <phoneticPr fontId="1" type="noConversion"/>
  </si>
  <si>
    <t>HIC</t>
    <phoneticPr fontId="1" type="noConversion"/>
  </si>
  <si>
    <t>Malaysia</t>
    <phoneticPr fontId="1" type="noConversion"/>
  </si>
  <si>
    <t>UMIC</t>
    <phoneticPr fontId="1" type="noConversion"/>
  </si>
  <si>
    <t>Marshall Islands</t>
    <phoneticPr fontId="1" type="noConversion"/>
  </si>
  <si>
    <t>UMIC</t>
    <phoneticPr fontId="1" type="noConversion"/>
  </si>
  <si>
    <t>Myanmar</t>
    <phoneticPr fontId="1" type="noConversion"/>
  </si>
  <si>
    <t>LMIC</t>
    <phoneticPr fontId="1" type="noConversion"/>
  </si>
  <si>
    <t>Micronesia, Fed. Sts.</t>
    <phoneticPr fontId="1" type="noConversion"/>
  </si>
  <si>
    <t>Papua New Guinea</t>
    <phoneticPr fontId="1" type="noConversion"/>
  </si>
  <si>
    <t>LMIC</t>
    <phoneticPr fontId="1" type="noConversion"/>
  </si>
  <si>
    <t>Philippines</t>
    <phoneticPr fontId="1" type="noConversion"/>
  </si>
  <si>
    <t>LMIC</t>
    <phoneticPr fontId="1" type="noConversion"/>
  </si>
  <si>
    <t>Republic of Korea</t>
    <phoneticPr fontId="1" type="noConversion"/>
  </si>
  <si>
    <t>HIC</t>
    <phoneticPr fontId="1" type="noConversion"/>
  </si>
  <si>
    <t>Samoa</t>
    <phoneticPr fontId="1" type="noConversion"/>
  </si>
  <si>
    <t>LMIC</t>
    <phoneticPr fontId="1" type="noConversion"/>
  </si>
  <si>
    <t>San Marino</t>
    <phoneticPr fontId="1" type="noConversion"/>
  </si>
  <si>
    <t>HIC</t>
    <phoneticPr fontId="1" type="noConversion"/>
  </si>
  <si>
    <t>Singapore</t>
    <phoneticPr fontId="1" type="noConversion"/>
  </si>
  <si>
    <t>HIC</t>
    <phoneticPr fontId="1" type="noConversion"/>
  </si>
  <si>
    <t xml:space="preserve"> Data for professionally active and licensed physicians based on BIG
register (register of (para)medical professions) and SSB database (micro-integrated database
of Statistics Netherlands with data from the municipal register, tax register, social security,
and business register).
Doctors in training: RGS (Registratiecommissie Geneeskundig Specialisten: Registration
committee medical specialists). Until 2009: KNMG (Royal Dutch Society for the
Advancement of Medicine).</t>
    <phoneticPr fontId="1" type="noConversion"/>
  </si>
  <si>
    <t>"Statistics Norway; Register-based statistics on employment of health-care
personnel. See http://www.ssb.no/hesospers_en/"</t>
    <phoneticPr fontId="1" type="noConversion"/>
  </si>
  <si>
    <t>Russian Federation</t>
    <phoneticPr fontId="1" type="noConversion"/>
  </si>
  <si>
    <t>HIC</t>
    <phoneticPr fontId="1" type="noConversion"/>
  </si>
  <si>
    <t>Russian Federation Ministry of Health</t>
    <phoneticPr fontId="1" type="noConversion"/>
  </si>
  <si>
    <t>Serbia</t>
    <phoneticPr fontId="1" type="noConversion"/>
  </si>
  <si>
    <t>UMIC</t>
    <phoneticPr fontId="1" type="noConversion"/>
  </si>
  <si>
    <t>WHO European Regional Office (2014) European database on human and technical resources for health (HlthRes-DB) (Accessed on September 18 2014): http://data.euro.who.int/HlthResDB/</t>
    <phoneticPr fontId="1" type="noConversion"/>
  </si>
  <si>
    <t>Slovak Republic</t>
    <phoneticPr fontId="1" type="noConversion"/>
  </si>
  <si>
    <t>Slovak Medical Chamber</t>
    <phoneticPr fontId="1" type="noConversion"/>
  </si>
  <si>
    <t>"National Institute of Public Health, Slovenia; National Health Care Providers
Database"</t>
    <phoneticPr fontId="1" type="noConversion"/>
  </si>
  <si>
    <t>"National Board of Health and Welfare. National Planning Support (NPS)
register."</t>
    <phoneticPr fontId="1" type="noConversion"/>
  </si>
  <si>
    <t>HIC</t>
    <phoneticPr fontId="1" type="noConversion"/>
  </si>
  <si>
    <t>?</t>
    <phoneticPr fontId="1" type="noConversion"/>
  </si>
  <si>
    <t>"FSO Federal Statistical Office, Neuchâtel; Swiss Medical Association (FMH),
Bern; medical statistics of physicians; yearly census."</t>
    <phoneticPr fontId="1" type="noConversion"/>
  </si>
  <si>
    <t>Tajikistan</t>
    <phoneticPr fontId="1" type="noConversion"/>
  </si>
  <si>
    <t>LMIC</t>
    <phoneticPr fontId="1" type="noConversion"/>
  </si>
  <si>
    <t>Statistics and Medical Information Centre, Tajikistan Ministry of Health and Social Protection of the Population</t>
    <phoneticPr fontId="1" type="noConversion"/>
  </si>
  <si>
    <t>UMIC</t>
    <phoneticPr fontId="1" type="noConversion"/>
  </si>
  <si>
    <t>" General Directorate for Health Services, Ministry of Health and ESPC Higher
Education Statistics."</t>
    <phoneticPr fontId="1" type="noConversion"/>
  </si>
  <si>
    <t>Turkmenistan</t>
    <phoneticPr fontId="1" type="noConversion"/>
  </si>
  <si>
    <t>UMIC</t>
    <phoneticPr fontId="1" type="noConversion"/>
  </si>
  <si>
    <t>Turkmenistan Ministry of Health</t>
    <phoneticPr fontId="1" type="noConversion"/>
  </si>
  <si>
    <t>Ukraine</t>
    <phoneticPr fontId="1" type="noConversion"/>
  </si>
  <si>
    <t>LMIC</t>
    <phoneticPr fontId="1" type="noConversion"/>
  </si>
  <si>
    <t>Venezuela</t>
    <phoneticPr fontId="1" type="noConversion"/>
  </si>
  <si>
    <t>Europe &amp; Central Asia</t>
    <phoneticPr fontId="1" type="noConversion"/>
  </si>
  <si>
    <t>Albania</t>
    <phoneticPr fontId="1" type="noConversion"/>
  </si>
  <si>
    <t>UMIC</t>
    <phoneticPr fontId="1" type="noConversion"/>
  </si>
  <si>
    <t>WHO European Regional Office (2014) European database on human and technical resources for health (HlthRes-DB) (Accessed on September 18 2014): http://data.euro.who.int/HlthResDB/</t>
    <phoneticPr fontId="1" type="noConversion"/>
  </si>
  <si>
    <t>Armenia</t>
    <phoneticPr fontId="1" type="noConversion"/>
  </si>
  <si>
    <t>LMIC</t>
    <phoneticPr fontId="1" type="noConversion"/>
  </si>
  <si>
    <t>Azerbaijan</t>
    <phoneticPr fontId="1" type="noConversion"/>
  </si>
  <si>
    <t>UMIC</t>
    <phoneticPr fontId="1" type="noConversion"/>
  </si>
  <si>
    <t>Belarus</t>
    <phoneticPr fontId="1" type="noConversion"/>
  </si>
  <si>
    <t>UMIC</t>
    <phoneticPr fontId="1" type="noConversion"/>
  </si>
  <si>
    <t>Bosnia and Herzegovina</t>
    <phoneticPr fontId="1" type="noConversion"/>
  </si>
  <si>
    <t>UMIC</t>
    <phoneticPr fontId="1" type="noConversion"/>
  </si>
  <si>
    <t>Bulgaria</t>
    <phoneticPr fontId="1" type="noConversion"/>
  </si>
  <si>
    <t>UMIC</t>
    <phoneticPr fontId="1" type="noConversion"/>
  </si>
  <si>
    <t>Channel Islands</t>
    <phoneticPr fontId="1" type="noConversion"/>
  </si>
  <si>
    <t>HIC</t>
    <phoneticPr fontId="1" type="noConversion"/>
  </si>
  <si>
    <t>Ministry of Health</t>
    <phoneticPr fontId="1" type="noConversion"/>
  </si>
  <si>
    <t>Cyprus</t>
    <phoneticPr fontId="1" type="noConversion"/>
  </si>
  <si>
    <t>HIC</t>
    <phoneticPr fontId="1" type="noConversion"/>
  </si>
  <si>
    <t>HIC</t>
    <phoneticPr fontId="1" type="noConversion"/>
  </si>
  <si>
    <t>Georgia</t>
    <phoneticPr fontId="1" type="noConversion"/>
  </si>
  <si>
    <t>LMIC</t>
    <phoneticPr fontId="1" type="noConversion"/>
  </si>
  <si>
    <t>WHO European Regional Office (2014) European database on human and technical resources for health (HlthRes-DB) (Accessed on September 18 2014): http://data.euro.who.int/HlthResDB/</t>
    <phoneticPr fontId="1" type="noConversion"/>
  </si>
  <si>
    <t>LMIC</t>
    <phoneticPr fontId="1" type="noConversion"/>
  </si>
  <si>
    <t>HIC</t>
    <phoneticPr fontId="1" type="noConversion"/>
  </si>
  <si>
    <t>Lithuania</t>
    <phoneticPr fontId="1" type="noConversion"/>
  </si>
  <si>
    <t>HIC</t>
    <phoneticPr fontId="1" type="noConversion"/>
  </si>
  <si>
    <t>"Health Information Centre of Institute of Hygiene, data of entire annual
survey of health establishments. Report “Health Statistics of Lithuania”, available from
http://sic.hi.lt/html/en/hsl.htm. "</t>
    <phoneticPr fontId="1" type="noConversion"/>
  </si>
  <si>
    <t>HIC</t>
    <phoneticPr fontId="1" type="noConversion"/>
  </si>
  <si>
    <t>"Direction de la Santé - Service des statistiques. Register of doctors and health
professionals. "</t>
    <phoneticPr fontId="1" type="noConversion"/>
  </si>
  <si>
    <t>Macedonia</t>
    <phoneticPr fontId="1" type="noConversion"/>
  </si>
  <si>
    <t>UMIC</t>
    <phoneticPr fontId="1" type="noConversion"/>
  </si>
  <si>
    <t>Eurostat. Physicians by medical speciality Eurostat 2014 [cited 2014 June 17]. Available from: http://appsso.eurostat.ec.europa.eu/nui/show.do?dataset=hlth_rs_spec&amp;lang=en</t>
    <phoneticPr fontId="1" type="noConversion"/>
  </si>
  <si>
    <t>Moldova</t>
    <phoneticPr fontId="1" type="noConversion"/>
  </si>
  <si>
    <t>Republic of Moldova Ministry of Health</t>
    <phoneticPr fontId="1" type="noConversion"/>
  </si>
  <si>
    <t>Monaco</t>
    <phoneticPr fontId="1" type="noConversion"/>
  </si>
  <si>
    <t>HIC</t>
    <phoneticPr fontId="1" type="noConversion"/>
  </si>
  <si>
    <t>Montenegro</t>
    <phoneticPr fontId="1" type="noConversion"/>
  </si>
  <si>
    <t>UMIC</t>
    <phoneticPr fontId="1" type="noConversion"/>
  </si>
  <si>
    <t>WHO European Regional Office (2014) European database on human and technical resources for health (HlthRes-DB) (Accessed on September 18 2014): http://data.euro.who.int/HlthResDB/</t>
    <phoneticPr fontId="1" type="noConversion"/>
  </si>
  <si>
    <t>Isle of Mann</t>
    <phoneticPr fontId="1" type="noConversion"/>
  </si>
  <si>
    <t>HIC</t>
    <phoneticPr fontId="1" type="noConversion"/>
  </si>
  <si>
    <t>HIC</t>
    <phoneticPr fontId="1" type="noConversion"/>
  </si>
  <si>
    <t>Pakistan</t>
    <phoneticPr fontId="1" type="noConversion"/>
  </si>
  <si>
    <t xml:space="preserve">Australian Government Department of Health, Data and Evaluation Division </t>
    <phoneticPr fontId="1" type="noConversion"/>
  </si>
  <si>
    <t>Ministry of Health</t>
    <phoneticPr fontId="1" type="noConversion"/>
  </si>
  <si>
    <t>Israel</t>
    <phoneticPr fontId="1" type="noConversion"/>
  </si>
  <si>
    <t>HIC</t>
    <phoneticPr fontId="1" type="noConversion"/>
  </si>
  <si>
    <t>Morocco</t>
    <phoneticPr fontId="1" type="noConversion"/>
  </si>
  <si>
    <t>Oman</t>
    <phoneticPr fontId="1" type="noConversion"/>
  </si>
  <si>
    <t>Qatar</t>
    <phoneticPr fontId="1" type="noConversion"/>
  </si>
  <si>
    <t>Tunisia</t>
    <phoneticPr fontId="1" type="noConversion"/>
  </si>
  <si>
    <t>Yemen</t>
    <phoneticPr fontId="1" type="noConversion"/>
  </si>
  <si>
    <t>United States</t>
    <phoneticPr fontId="1" type="noConversion"/>
  </si>
  <si>
    <t>HIC</t>
    <phoneticPr fontId="1" type="noConversion"/>
  </si>
  <si>
    <t>WORLD BANK REGION</t>
    <phoneticPr fontId="1" type="noConversion"/>
  </si>
  <si>
    <t>Sl No.</t>
    <phoneticPr fontId="1" type="noConversion"/>
  </si>
  <si>
    <t>Country Name</t>
    <phoneticPr fontId="1" type="noConversion"/>
  </si>
  <si>
    <t>Income Level</t>
    <phoneticPr fontId="1" type="noConversion"/>
  </si>
  <si>
    <t>Sub- Saharan Africa</t>
    <phoneticPr fontId="1" type="noConversion"/>
  </si>
  <si>
    <t>Benin</t>
    <phoneticPr fontId="1" type="noConversion"/>
  </si>
  <si>
    <t>LIC</t>
    <phoneticPr fontId="1" type="noConversion"/>
  </si>
  <si>
    <t>Senegal</t>
    <phoneticPr fontId="1" type="noConversion"/>
  </si>
  <si>
    <t>LMIC</t>
    <phoneticPr fontId="1" type="noConversion"/>
  </si>
  <si>
    <t>LIC</t>
    <phoneticPr fontId="1" type="noConversion"/>
  </si>
  <si>
    <t>Jamaica</t>
    <phoneticPr fontId="1" type="noConversion"/>
  </si>
  <si>
    <t>Paraguay</t>
    <phoneticPr fontId="1" type="noConversion"/>
  </si>
  <si>
    <t>St Kitts and Nevis</t>
    <phoneticPr fontId="1" type="noConversion"/>
  </si>
  <si>
    <t>HIC</t>
    <phoneticPr fontId="1" type="noConversion"/>
  </si>
  <si>
    <t>St Lucia</t>
    <phoneticPr fontId="1" type="noConversion"/>
  </si>
  <si>
    <t>Triniodad and Tobago</t>
    <phoneticPr fontId="1" type="noConversion"/>
  </si>
  <si>
    <t>HIC</t>
    <phoneticPr fontId="1" type="noConversion"/>
  </si>
  <si>
    <t>Uruguay</t>
    <phoneticPr fontId="1" type="noConversion"/>
  </si>
  <si>
    <t xml:space="preserve"> Statistics Portugal and Portuguese Medical Association. </t>
    <phoneticPr fontId="1" type="noConversion"/>
  </si>
  <si>
    <t xml:space="preserve">National Institute of Statistics </t>
    <phoneticPr fontId="1" type="noConversion"/>
  </si>
  <si>
    <t>Nepal</t>
    <phoneticPr fontId="1" type="noConversion"/>
  </si>
  <si>
    <t>Eurostat. Physicians by medical speciality Eurostat 2014 [cited 2014 May 16]. Available from: http://appsso.eurostat.ec.europa.eu/nui/show.do?dataset=hlth_rs_spec&amp;lang=en</t>
    <phoneticPr fontId="1" type="noConversion"/>
  </si>
  <si>
    <t xml:space="preserve"> The Directorate of Health, The Register of Physicians.</t>
    <phoneticPr fontId="1" type="noConversion"/>
  </si>
  <si>
    <t xml:space="preserve"> Medical Council of Ireland and Health Service Executive.</t>
    <phoneticPr fontId="1" type="noConversion"/>
  </si>
  <si>
    <t>"ISTAT provides data produced by CEGEDIM ITALIA - One Key database.
http://crm.cegedim.com/solutions/data/data-overview/Pages/onekey-database.aspx."</t>
    <phoneticPr fontId="1" type="noConversion"/>
  </si>
  <si>
    <t>UMIC</t>
    <phoneticPr fontId="1" type="noConversion"/>
  </si>
  <si>
    <t>LMIC</t>
    <phoneticPr fontId="1" type="noConversion"/>
  </si>
  <si>
    <t>Public Health Department (Amt für Gesundheit), List of Physicians licensed
to practice (“Ärzteliste”).</t>
    <phoneticPr fontId="1" type="noConversion"/>
  </si>
  <si>
    <t>Département des Affaires Sociales et de la Santé
Place de la Visitation – 98000 Monaco</t>
    <phoneticPr fontId="1" type="noConversion"/>
  </si>
  <si>
    <t>IOM Government Department of Health and Social Care</t>
    <phoneticPr fontId="1" type="noConversion"/>
  </si>
  <si>
    <t>Dominica</t>
    <phoneticPr fontId="1" type="noConversion"/>
  </si>
  <si>
    <t>UMIC</t>
    <phoneticPr fontId="1" type="noConversion"/>
  </si>
  <si>
    <t>UMIC</t>
    <phoneticPr fontId="1" type="noConversion"/>
  </si>
  <si>
    <t>El Salvador</t>
    <phoneticPr fontId="1" type="noConversion"/>
  </si>
  <si>
    <t>Grenada</t>
    <phoneticPr fontId="1" type="noConversion"/>
  </si>
  <si>
    <t>Guatemala</t>
    <phoneticPr fontId="1" type="noConversion"/>
  </si>
  <si>
    <t>LMIC</t>
    <phoneticPr fontId="1" type="noConversion"/>
  </si>
  <si>
    <t>Guyana</t>
    <phoneticPr fontId="1" type="noConversion"/>
  </si>
  <si>
    <t>LMIC</t>
    <phoneticPr fontId="1" type="noConversion"/>
  </si>
  <si>
    <t>Haiti</t>
    <phoneticPr fontId="1" type="noConversion"/>
  </si>
  <si>
    <t>LIC</t>
    <phoneticPr fontId="1" type="noConversion"/>
  </si>
  <si>
    <t>Honduras</t>
    <phoneticPr fontId="1" type="noConversion"/>
  </si>
  <si>
    <t>LMIC</t>
    <phoneticPr fontId="1" type="noConversion"/>
  </si>
  <si>
    <t>Mexico</t>
    <phoneticPr fontId="1" type="noConversion"/>
  </si>
  <si>
    <t>Nicaragua</t>
    <phoneticPr fontId="1" type="noConversion"/>
  </si>
  <si>
    <t>LMIC</t>
    <phoneticPr fontId="1" type="noConversion"/>
  </si>
  <si>
    <t>Panama</t>
    <phoneticPr fontId="1" type="noConversion"/>
  </si>
  <si>
    <t>HIC</t>
    <phoneticPr fontId="1" type="noConversion"/>
  </si>
  <si>
    <t>HIC</t>
    <phoneticPr fontId="1" type="noConversion"/>
  </si>
  <si>
    <t>HIC</t>
    <phoneticPr fontId="1" type="noConversion"/>
  </si>
  <si>
    <t>HIC</t>
    <phoneticPr fontId="1" type="noConversion"/>
  </si>
  <si>
    <t>Assumed 2014</t>
    <phoneticPr fontId="1" type="noConversion"/>
  </si>
  <si>
    <t>HIC</t>
    <phoneticPr fontId="1" type="noConversion"/>
  </si>
  <si>
    <t>HIC</t>
    <phoneticPr fontId="1" type="noConversion"/>
  </si>
  <si>
    <t>HIC</t>
    <phoneticPr fontId="1" type="noConversion"/>
  </si>
  <si>
    <t>HIC</t>
    <phoneticPr fontId="1" type="noConversion"/>
  </si>
  <si>
    <t>German Medical Association, Medical practitioner statistics; special
calculation by the Federal Statistical Office on base of data from the German Medical
Association, http://www.gbe-bund.de or http://www.baek.de."</t>
    <phoneticPr fontId="1" type="noConversion"/>
  </si>
  <si>
    <t>HIC</t>
    <phoneticPr fontId="1" type="noConversion"/>
  </si>
  <si>
    <t>" Hygiene Divisions and Sections attached to prefectures, Athens Medical
Association and Pireas Medical Association. Annual Doctors and Dentists survey,
http://www.statistics.gr/portal/page/portal/ESYE/PAGE-themes?p_param=A2103."</t>
    <phoneticPr fontId="1" type="noConversion"/>
  </si>
  <si>
    <t>Hungary</t>
    <phoneticPr fontId="1" type="noConversion"/>
  </si>
  <si>
    <t>HIC</t>
    <phoneticPr fontId="1" type="noConversion"/>
  </si>
  <si>
    <t>LIC</t>
    <phoneticPr fontId="1" type="noConversion"/>
  </si>
  <si>
    <t>Congo, Republic of</t>
    <phoneticPr fontId="1" type="noConversion"/>
  </si>
  <si>
    <t>LMIC</t>
    <phoneticPr fontId="1" type="noConversion"/>
  </si>
  <si>
    <t>Cote d'Ivoire</t>
    <phoneticPr fontId="1" type="noConversion"/>
  </si>
  <si>
    <t>LMIC</t>
    <phoneticPr fontId="1" type="noConversion"/>
  </si>
  <si>
    <t>Eritrea</t>
    <phoneticPr fontId="1" type="noConversion"/>
  </si>
  <si>
    <t>LIC</t>
    <phoneticPr fontId="1" type="noConversion"/>
  </si>
  <si>
    <t>Ethiopia</t>
    <phoneticPr fontId="1" type="noConversion"/>
  </si>
  <si>
    <t>LIC</t>
    <phoneticPr fontId="1" type="noConversion"/>
  </si>
  <si>
    <t>Kenya</t>
    <phoneticPr fontId="1" type="noConversion"/>
  </si>
  <si>
    <t>LMIC</t>
    <phoneticPr fontId="1" type="noConversion"/>
  </si>
  <si>
    <t>2015(?)</t>
    <phoneticPr fontId="1" type="noConversion"/>
  </si>
  <si>
    <t>Regulatory body MPDB under the Ministry of Health</t>
    <phoneticPr fontId="1" type="noConversion"/>
  </si>
  <si>
    <t>Lesotho</t>
    <phoneticPr fontId="1" type="noConversion"/>
  </si>
  <si>
    <t>LMIC</t>
    <phoneticPr fontId="1" type="noConversion"/>
  </si>
  <si>
    <t>Liberia</t>
    <phoneticPr fontId="1" type="noConversion"/>
  </si>
  <si>
    <t>Madagascar</t>
    <phoneticPr fontId="1" type="noConversion"/>
  </si>
  <si>
    <t>LIC</t>
    <phoneticPr fontId="1" type="noConversion"/>
  </si>
  <si>
    <t>Malawi</t>
    <phoneticPr fontId="1" type="noConversion"/>
  </si>
  <si>
    <t>LIC</t>
    <phoneticPr fontId="1" type="noConversion"/>
  </si>
  <si>
    <t>Mali</t>
    <phoneticPr fontId="1" type="noConversion"/>
  </si>
  <si>
    <t>LIC</t>
    <phoneticPr fontId="1" type="noConversion"/>
  </si>
  <si>
    <t>Mauritius</t>
    <phoneticPr fontId="1" type="noConversion"/>
  </si>
  <si>
    <t>UMIC</t>
    <phoneticPr fontId="1" type="noConversion"/>
  </si>
  <si>
    <t>LIC</t>
    <phoneticPr fontId="1" type="noConversion"/>
  </si>
  <si>
    <t>UMIC</t>
    <phoneticPr fontId="1" type="noConversion"/>
  </si>
  <si>
    <t>LIC</t>
    <phoneticPr fontId="1" type="noConversion"/>
  </si>
  <si>
    <t>Nigeria</t>
    <phoneticPr fontId="1" type="noConversion"/>
  </si>
  <si>
    <t>LMIC</t>
    <phoneticPr fontId="1" type="noConversion"/>
  </si>
  <si>
    <t>Rwanda</t>
    <phoneticPr fontId="1" type="noConversion"/>
  </si>
  <si>
    <t>LIC</t>
    <phoneticPr fontId="1" type="noConversion"/>
  </si>
  <si>
    <t>HIC</t>
    <phoneticPr fontId="1" type="noConversion"/>
  </si>
  <si>
    <t>Somalia</t>
    <phoneticPr fontId="1" type="noConversion"/>
  </si>
  <si>
    <t>LIC</t>
    <phoneticPr fontId="1" type="noConversion"/>
  </si>
  <si>
    <t>South Africa</t>
    <phoneticPr fontId="1" type="noConversion"/>
  </si>
  <si>
    <t>UMIC</t>
    <phoneticPr fontId="1" type="noConversion"/>
  </si>
  <si>
    <t>LIC</t>
    <phoneticPr fontId="1" type="noConversion"/>
  </si>
  <si>
    <t>Sudan</t>
    <phoneticPr fontId="1" type="noConversion"/>
  </si>
  <si>
    <t>LIC</t>
    <phoneticPr fontId="1" type="noConversion"/>
  </si>
  <si>
    <t>Swaziland</t>
    <phoneticPr fontId="1" type="noConversion"/>
  </si>
  <si>
    <t>LMIC</t>
    <phoneticPr fontId="1" type="noConversion"/>
  </si>
  <si>
    <t>Tanzania</t>
    <phoneticPr fontId="1" type="noConversion"/>
  </si>
  <si>
    <t>Togo</t>
    <phoneticPr fontId="1" type="noConversion"/>
  </si>
  <si>
    <t>LIC</t>
    <phoneticPr fontId="1" type="noConversion"/>
  </si>
  <si>
    <t>Uganda</t>
    <phoneticPr fontId="1" type="noConversion"/>
  </si>
  <si>
    <t>LIC</t>
    <phoneticPr fontId="1" type="noConversion"/>
  </si>
  <si>
    <t>Zambia</t>
    <phoneticPr fontId="1" type="noConversion"/>
  </si>
  <si>
    <t>Zimbabwe</t>
    <phoneticPr fontId="1" type="noConversion"/>
  </si>
  <si>
    <t>LIC</t>
    <phoneticPr fontId="1" type="noConversion"/>
  </si>
  <si>
    <t>The Gambia</t>
    <phoneticPr fontId="1" type="noConversion"/>
  </si>
  <si>
    <t>LIC</t>
    <phoneticPr fontId="1" type="noConversion"/>
  </si>
  <si>
    <t>?</t>
    <phoneticPr fontId="1" type="noConversion"/>
  </si>
  <si>
    <t>Latin America &amp; Caribbean</t>
    <phoneticPr fontId="1" type="noConversion"/>
  </si>
  <si>
    <t>Antigua and Barbuda</t>
    <phoneticPr fontId="1" type="noConversion"/>
  </si>
  <si>
    <t>HIC</t>
    <phoneticPr fontId="1" type="noConversion"/>
  </si>
  <si>
    <t>Argentina</t>
    <phoneticPr fontId="1" type="noConversion"/>
  </si>
  <si>
    <t>HIC</t>
    <phoneticPr fontId="1" type="noConversion"/>
  </si>
  <si>
    <t>Barbados</t>
    <phoneticPr fontId="1" type="noConversion"/>
  </si>
  <si>
    <t>HIC</t>
    <phoneticPr fontId="1" type="noConversion"/>
  </si>
  <si>
    <t>Bolivia</t>
    <phoneticPr fontId="1" type="noConversion"/>
  </si>
  <si>
    <t>LMIC</t>
    <phoneticPr fontId="1" type="noConversion"/>
  </si>
  <si>
    <t>Lebrun DG, Saavedra-Pozo I, Agreda-Flores F, Burdic ML, Notrica MR, McQueen KA. Surgical and anesthesia capacity in Bolivian public hospitals: results from a national hospital survey. World journal of surgery 2012; 36(11): 2559-66.</t>
    <phoneticPr fontId="1" type="noConversion"/>
  </si>
  <si>
    <t>UMIC</t>
    <phoneticPr fontId="1" type="noConversion"/>
  </si>
  <si>
    <t>DATASUS, 
Brazilian Medical Demography, Federal Council of Medicine</t>
    <phoneticPr fontId="1" type="noConversion"/>
  </si>
  <si>
    <t>Belize</t>
    <phoneticPr fontId="1" type="noConversion"/>
  </si>
  <si>
    <t>UMIC</t>
    <phoneticPr fontId="1" type="noConversion"/>
  </si>
  <si>
    <t>Belize Ministry of Health</t>
    <phoneticPr fontId="1" type="noConversion"/>
  </si>
  <si>
    <t>Cayman Islands</t>
    <phoneticPr fontId="1" type="noConversion"/>
  </si>
  <si>
    <t>HIC</t>
    <phoneticPr fontId="1" type="noConversion"/>
  </si>
  <si>
    <t>Chile</t>
    <phoneticPr fontId="1" type="noConversion"/>
  </si>
  <si>
    <t>HIC</t>
    <phoneticPr fontId="1" type="noConversion"/>
  </si>
  <si>
    <t>Colombia</t>
    <phoneticPr fontId="1" type="noConversion"/>
  </si>
  <si>
    <t>UMIC</t>
    <phoneticPr fontId="1" type="noConversion"/>
  </si>
  <si>
    <t>Costa Rica</t>
    <phoneticPr fontId="1" type="noConversion"/>
  </si>
  <si>
    <t>UMIC</t>
    <phoneticPr fontId="1" type="noConversion"/>
  </si>
  <si>
    <t>Cuba</t>
    <phoneticPr fontId="1" type="noConversion"/>
  </si>
  <si>
    <t>UMIC</t>
    <phoneticPr fontId="1" type="noConversion"/>
  </si>
  <si>
    <t>Surgeon Density</t>
    <phoneticPr fontId="1" type="noConversion"/>
  </si>
  <si>
    <t>Anesthetist Density</t>
    <phoneticPr fontId="1" type="noConversion"/>
  </si>
  <si>
    <t>Obstetrician Density</t>
    <phoneticPr fontId="1" type="noConversion"/>
  </si>
  <si>
    <t>Total SAO Density</t>
    <phoneticPr fontId="1" type="noConversion"/>
  </si>
  <si>
    <t>Botswana</t>
    <phoneticPr fontId="1" type="noConversion"/>
  </si>
  <si>
    <t>UMIC</t>
    <phoneticPr fontId="1" type="noConversion"/>
  </si>
  <si>
    <t>Burkina Faso</t>
    <phoneticPr fontId="1" type="noConversion"/>
  </si>
  <si>
    <t>LIC</t>
    <phoneticPr fontId="1" type="noConversion"/>
  </si>
  <si>
    <t>Cabo Verde</t>
    <phoneticPr fontId="1" type="noConversion"/>
  </si>
  <si>
    <t>LMIC</t>
    <phoneticPr fontId="1" type="noConversion"/>
  </si>
  <si>
    <t>Cameroon</t>
    <phoneticPr fontId="1" type="noConversion"/>
  </si>
  <si>
    <t>LMIC</t>
    <phoneticPr fontId="1" type="noConversion"/>
  </si>
  <si>
    <t>Central African Republic</t>
    <phoneticPr fontId="1" type="noConversion"/>
  </si>
  <si>
    <t>LIC</t>
    <phoneticPr fontId="1" type="noConversion"/>
  </si>
  <si>
    <t>Chad</t>
    <phoneticPr fontId="1" type="noConversion"/>
  </si>
  <si>
    <t>LIC</t>
    <phoneticPr fontId="1" type="noConversion"/>
  </si>
  <si>
    <t>Congo, Democratic Republic of</t>
    <phoneticPr fontId="1" type="noConversion"/>
  </si>
  <si>
    <t>National Health Insurance Service (NHIS) and Health Insurance Review and Assessment Service (HIRA)</t>
  </si>
  <si>
    <t>Samoa National Health Serivces</t>
  </si>
  <si>
    <t>Singapore Medical Council</t>
  </si>
  <si>
    <t>Natuzzi ES, Kushner A, Jagilly R, et al. Surgical care in the Solomon Islands: a road map for universal surgical care delivery. World journal of surgery 2011; 35(6): 1183-93.</t>
  </si>
  <si>
    <t>Ministry of Health, Tonga</t>
  </si>
  <si>
    <t>Vanuatu Ministry Of Health</t>
  </si>
  <si>
    <t>Association of Surgeons of India, Indian Orthopaedic Association, Federation of Obstetric and Gynaecological Societies of India, Indian Society of Anaesthesiologists; reflects only membership numbers of these organizations</t>
  </si>
  <si>
    <t>Maldives Medical Council</t>
  </si>
  <si>
    <t>Society of Surgeons of Nepal; Society of Anesthesiologists of Nepal; Nepal Society of Obstetricians and Gynaecologists</t>
  </si>
  <si>
    <t>The Medical Council of Thailand</t>
  </si>
  <si>
    <t>Timor-Leste Ministry of Health</t>
  </si>
  <si>
    <t>Cook Islands Ministry of Health workforce plan 2014-2020</t>
  </si>
  <si>
    <t xml:space="preserve">Surgeons: Japanese Board of Medical Specialities (http://www.japan-senmon-i.jp/data/); Obstetricians and Anesthesiologists: Japanese Ministry of Health (http://www.mhlw.go.jp/toukei/saikin/hw/ishi/12/dl/gaikyo.pdf) </t>
  </si>
  <si>
    <t>Medical Council Register at the Kiribati Ministry of Health and Medical Services</t>
  </si>
  <si>
    <t>Surgeons: University of health Sciences of Lao PDR; Anaesthesiologists: Lao Society of Anesthesiologists; Obstetricians: Lao Association of Obstetric Gynecology</t>
  </si>
  <si>
    <t>Malaysia National Healthcare Establishment &amp; Workforce Statistics 2011</t>
  </si>
  <si>
    <t>Ministry of Health Republic of the Marshall Islands Annual Report Fy 2011</t>
  </si>
  <si>
    <t>Micronesia Anesthesia Society Database</t>
  </si>
  <si>
    <t>Report of the Royal Australasian College of Surgeons</t>
  </si>
  <si>
    <t>Niue Health Department Data</t>
  </si>
  <si>
    <t>Papua New Guinea Obstetrics and Gynaecology Society</t>
  </si>
  <si>
    <t>Philippine College of Surgeons; Philippine Obstetrics and Gynecologists Society; Philippine Society of Anesthesiologists</t>
  </si>
  <si>
    <t>Israel Ministry of Health</t>
  </si>
  <si>
    <t>Istituto per la Sicurezza Sociale (Public Healthcare Provider); Ordine dei medici e degli Odontoiatri</t>
  </si>
  <si>
    <t>Lebrun DG, Dhar D, Sarkar MI, Imran TM, Kazi SN, McQueen KA. Measuring global surgical disparities: a survey of surgical and anesthesia infrastructure in Bangladesh. World journal of surgery 2013; 37(1): 24-31.</t>
  </si>
  <si>
    <t>Medical Superintendent, Jigme Dorji Wanchuck National Referral Hospital, Thimpu, Bhutan</t>
  </si>
  <si>
    <t>American Medical Association (AMA) Database</t>
  </si>
  <si>
    <t>Professonal Society</t>
  </si>
  <si>
    <t>Venezuelan Surgery Society; Veneuelan Obstetrics and Gynaecology Society</t>
  </si>
  <si>
    <t>Kingdom of Bahrain Ministry of Health</t>
  </si>
  <si>
    <t>Djibouti Ministry of Health</t>
  </si>
  <si>
    <t>Myanmar Ministry of Health, Department of Medical Science</t>
  </si>
  <si>
    <t>Iraq Ministry of Health, Annual Statistical Report 2013</t>
  </si>
  <si>
    <t>Lebanese Order of Physicians (Excludes North Lebanon Order of Physicians)</t>
  </si>
  <si>
    <t>Santé en Chiffres 2012, Report from the Morocco Ministry of Health</t>
  </si>
  <si>
    <t>Oman Ministry of Health</t>
  </si>
  <si>
    <t>The Hamad Medical Corporation, Annual Health Report (2011)</t>
  </si>
  <si>
    <t>Ministry of Health</t>
  </si>
  <si>
    <t>The National Medical Council of Tunisia</t>
  </si>
  <si>
    <t>Yemeni Board of Medical Specialization</t>
  </si>
  <si>
    <t>Information and Analytic Center of the Ministry of Health</t>
  </si>
  <si>
    <t>Public Health in the Republic of Belarus – National Statistical Committee of the Republic of Belarus</t>
  </si>
  <si>
    <t>Health Statistics Annual of Federation of Bosnia and Herzegovina (issued by: Instutute for Public Health of Federation, Year XI, Issue XI, issued in Sarajevo in 2013., www. zzjz.fbh.ba))</t>
  </si>
  <si>
    <t>Federación Médica Colombiana (Anesthesiologists); Rosselli D, Otero A, Heller D, Calderón C, Moreno S, Pérez A. Estimación de la oferta de médicos especialistas en Colombia con el método de captura-recaptura. Revista Panamericana de Salud Pública 2001; 9: 393-8.</t>
  </si>
  <si>
    <t>College of Physicians &amp; Surgeons of Costa Rica</t>
  </si>
  <si>
    <t>Anuario Estadístico De Salud 2013</t>
  </si>
  <si>
    <t>Dominica Ministry of Health</t>
  </si>
  <si>
    <t>Molina G, et al. Evaluation of Surgical Care in El Salvador Using the WHO Surgical Vital Statistics. World J Surg (2013) 37:1227-1235</t>
  </si>
  <si>
    <t>Grenada Ministry of Health</t>
  </si>
  <si>
    <t>Professional Societies; Surgery only covers general surgery</t>
  </si>
  <si>
    <t xml:space="preserve">Medical Council of Guyana </t>
  </si>
  <si>
    <t>Dr. Gerald Lerebours, via Tú M. TRẦN</t>
  </si>
  <si>
    <t>Colegio Médico de Honduras</t>
  </si>
  <si>
    <t>Medical Council of Jamaica, University of the West Indies Department of Surgery, Radiology and Intensive Care</t>
  </si>
  <si>
    <t>Federación Mexicana de Colegios de Obstetricia y Ginecologia (FEMECOG)</t>
  </si>
  <si>
    <t>Ministerio De Salud, Division General De Recursos Humanos, Distribución De Medicos Especialistas Por Departamento Y Municipio</t>
  </si>
  <si>
    <t>Panama Ministry of Health, Dirección De Recursos Humanos, Dpto. De Estadística De Planificación</t>
  </si>
  <si>
    <t>Paraguay Ministry of Health</t>
  </si>
  <si>
    <t>Saint Kitts and Nevis Ministry of Health, Chief Medical Officer</t>
  </si>
  <si>
    <t>Saint Lucia Medical and Dental Council</t>
  </si>
  <si>
    <t>Medical Board of Trinidad and Tobago</t>
  </si>
  <si>
    <t>Sharan M, Ahmed S, Ghebrehiwet M, Rogo K. The quality of the maternal health system in Eritrea. International journal of gynaecology and obstetrics: the official organ of the International Federation of Gynaecology and Obstetrics 2011; 115(3): 244-50.</t>
  </si>
  <si>
    <t>Ethiopia Ministry of Health</t>
  </si>
  <si>
    <t>Egyptian Medical Syndicate</t>
  </si>
  <si>
    <t>Liberia Institute of Statistics and Geo-Information Services (2010) The national census of health workers in Liberia 2009. Monrovia, Liberia</t>
  </si>
  <si>
    <t>l'Hôpital Universitaire Joseph Ravoahangy Andrianavalona</t>
  </si>
  <si>
    <t>Medical Council of Malawi</t>
  </si>
  <si>
    <t>Société D’Anesthésie Réanimation Médecine D’urgence Du Mali (SARMU-Mali)</t>
  </si>
  <si>
    <t>Medical College of Mauritius</t>
  </si>
  <si>
    <t>Medical and Dental Council of Nigeria</t>
  </si>
  <si>
    <t>Rwanda Medical and Dental Council and Rwanda Professional Societies</t>
  </si>
  <si>
    <t>Senegal Ministry of Health</t>
  </si>
  <si>
    <t>Health Professions Council of South Africa</t>
  </si>
  <si>
    <t>Dubowitz G, Detlefs S, McQueen KA. Global anesthesia workforce crisis: a preliminary survey revealing shortages contributing to undesirable outcomes and unsafe practices. World journal of surgery 2010; 34(3): 438-44.</t>
  </si>
  <si>
    <t>Clinique Medico Chirurgicale, Togo</t>
  </si>
  <si>
    <t>Linden AF, Sekidde FS, Galukande M, Knowlton LM, Chackungal S, McQueen KA. Challenges of surgery in developing countries: a survey of surgical and anesthesia capacity in Uganda's public hospitals. World journal of surgery 2012; 36(5): 1056-65.</t>
  </si>
  <si>
    <t>Ministry of Health of Tanzania</t>
  </si>
  <si>
    <t xml:space="preserve">The 2012 Annual Report; Health Professions Council of Zambia </t>
  </si>
  <si>
    <t>The Medical and Dental Practitioners Council of Zimbabwe 2014 statistics</t>
  </si>
  <si>
    <t>Antigua and Barbuda Ministry of Health</t>
  </si>
  <si>
    <t>Argentinean Federation of Anesthesiologists</t>
  </si>
  <si>
    <t>Barbados Ministry of Health</t>
  </si>
  <si>
    <t>Registro de Prestadores Individuales, Superintendencia de Salud</t>
  </si>
  <si>
    <t>Statistiques Sanitaires, Ministère de la Santé de la Population et de la Réforme Hospitélière</t>
  </si>
  <si>
    <t>College des Jeunes Médecins du Bénin</t>
  </si>
  <si>
    <t>Botswana Ministry of Health</t>
  </si>
  <si>
    <t>Burkina Faso Ministry of Health</t>
  </si>
  <si>
    <t>Society of Gynecologists and Obstetricians of Cameroon, Médécins du Cameroun</t>
  </si>
  <si>
    <t>Relatório estatístico 2011, Ministry of Health</t>
  </si>
  <si>
    <t>Système Nationale d'Information de Santé; Sassara Sarl et ACCESS Sarl</t>
  </si>
  <si>
    <t>Chad Surgical Society</t>
  </si>
  <si>
    <t>Congo-Brazzaville Surgical Society</t>
  </si>
  <si>
    <t xml:space="preserve">Conseil National de l'Ordre des Médecins de Côte d'Ivoire; Société Ivoirienne d'Anesthesie Réanimation </t>
  </si>
  <si>
    <t>Longombe, AO. La Cartographie des Medecins Specialistes dans les Quatre Grandes Disciplines Cliniques ainsi que l’Anesthesie-Reanimation en Republique Democratique Du Congo (RDC). (Mapping of Medical Specialists in the Four Great Clinical Specialities as well as Anesthesia in the Democratic Republic of the Congo) Great Lakes Medical Review 2014; 6 (2): 8-12</t>
  </si>
  <si>
    <t>Gambia Medical and Dental Council; Directorate of Health Promotion and Education, The Gambia Ministry of Health and Social Welfare</t>
  </si>
  <si>
    <t>Queen Mamohato Nemorial Hospital, Maseru, Lesotho</t>
  </si>
  <si>
    <t>Kazakhstan</t>
  </si>
  <si>
    <t>Nauru</t>
  </si>
  <si>
    <t>Niue</t>
  </si>
  <si>
    <t>Institute of Health Information and Statistics of the Czech Republic; Registry
of Physicians, Dentists and Pharmacists.</t>
  </si>
  <si>
    <t>Denmark</t>
  </si>
  <si>
    <t>National Center of Health Development, Mongolia Ministry of Health</t>
  </si>
  <si>
    <t>Iceland</t>
  </si>
  <si>
    <t>Ireland</t>
  </si>
  <si>
    <t xml:space="preserve"> Statens Serum Institut, Labour Register for Health Personnel.</t>
  </si>
  <si>
    <t>Estonia</t>
  </si>
  <si>
    <t>Estonia Health Board</t>
  </si>
  <si>
    <t>Finland</t>
  </si>
  <si>
    <t>Finnish Medical Association</t>
  </si>
  <si>
    <t>France</t>
  </si>
  <si>
    <t>Germany</t>
  </si>
  <si>
    <t>?</t>
    <phoneticPr fontId="1" type="noConversion"/>
  </si>
  <si>
    <t>China</t>
  </si>
  <si>
    <t>Saint Vincent and the Grenadines, Ministry of Health, Wellness and the Environment</t>
  </si>
  <si>
    <t>Andorra</t>
  </si>
  <si>
    <t>Andorra Ministry of Health</t>
  </si>
  <si>
    <t>Austria</t>
  </si>
  <si>
    <t>Austrian Medical Chamber</t>
  </si>
  <si>
    <t>South Sudan</t>
  </si>
  <si>
    <t>MINISTRY OH HEALTH, HMIS Report</t>
  </si>
  <si>
    <t>Brazil</t>
  </si>
  <si>
    <t>Turkey</t>
  </si>
  <si>
    <t>United Kingdom</t>
  </si>
  <si>
    <t>Sri Lanka</t>
  </si>
  <si>
    <t>Sri Lanka Ministry of Health</t>
  </si>
  <si>
    <t>Australia</t>
  </si>
  <si>
    <t>WHO European Regional Office (2014) European database on human and technical resources for health (HlthRes-DB) (Accessed on September 18 2014): http://data.euro.who.int/HlthResDB/</t>
  </si>
  <si>
    <t xml:space="preserve">National Health and Family Planning Commission of People’s Republic of China </t>
  </si>
  <si>
    <t>Mongolia</t>
  </si>
  <si>
    <t>Italy</t>
  </si>
  <si>
    <t>Kyrgyzstan</t>
  </si>
  <si>
    <t>Mozambique Ministry of Health</t>
  </si>
  <si>
    <t>Namibia</t>
  </si>
  <si>
    <t>Medical and Dental Council of Namibia</t>
  </si>
  <si>
    <t>Niger</t>
  </si>
  <si>
    <t>Direction des Ressources Humaines/Ministère de la Santé Publique du Niger</t>
  </si>
  <si>
    <t>Greece</t>
  </si>
  <si>
    <t>Population</t>
  </si>
  <si>
    <t>Surgeons</t>
  </si>
  <si>
    <t>Anaesthesiologists</t>
  </si>
  <si>
    <t>Obstetricians</t>
  </si>
  <si>
    <t>Total</t>
  </si>
  <si>
    <t>Year of data</t>
  </si>
  <si>
    <t>Source</t>
  </si>
  <si>
    <t>100,000s</t>
  </si>
  <si>
    <t>n</t>
  </si>
  <si>
    <t>Mozambique</t>
  </si>
  <si>
    <t>Kosovo</t>
  </si>
  <si>
    <t>Seychelles</t>
  </si>
  <si>
    <t>Seychelles Ministry of health</t>
  </si>
  <si>
    <t>Sierra Leone</t>
  </si>
  <si>
    <t>Ministry of Health and Sanitation</t>
  </si>
  <si>
    <t>Romania</t>
  </si>
  <si>
    <t>Slovenia</t>
  </si>
  <si>
    <t>Spain</t>
  </si>
  <si>
    <t>Ministry of Health Report 2014</t>
  </si>
  <si>
    <t>Sweden</t>
  </si>
  <si>
    <t>Switzerland</t>
  </si>
  <si>
    <t>Belgium</t>
  </si>
  <si>
    <t>Institut National d'Assurance Maladie Invalidité</t>
  </si>
  <si>
    <t>Canada</t>
  </si>
  <si>
    <t>Eurostat. Physicians by medical speciality Eurostat 2014 [cited 2014 May 16]. Available from: http://appsso.eurostat.ec.europa.eu/nui/show.do?dataset=hlth_rs_spec&amp;lang=en</t>
  </si>
  <si>
    <t>National Statistical Institute, Exhaustive annual survey</t>
  </si>
  <si>
    <t>Croatia</t>
  </si>
  <si>
    <t xml:space="preserve"> Croatian National Institute of Public Health, Health Manpower Register</t>
  </si>
  <si>
    <t>Czech Republic</t>
  </si>
  <si>
    <t>Kyrgyz Republic Ministry of Health</t>
  </si>
  <si>
    <t>Latvia</t>
  </si>
  <si>
    <t>Latvia Ministry of Health</t>
  </si>
  <si>
    <t>Luxembourg</t>
  </si>
  <si>
    <t>Malta</t>
  </si>
  <si>
    <t>Netherlands</t>
  </si>
  <si>
    <t>Norway</t>
  </si>
  <si>
    <t>Poland</t>
  </si>
  <si>
    <t>Peru</t>
  </si>
  <si>
    <t>Peruvian Society of Surgeons</t>
  </si>
  <si>
    <t>Saint Vincent and the Grenadines</t>
  </si>
  <si>
    <t>UMIC</t>
  </si>
  <si>
    <t>Data from public hospitals network- Kosovo University Hospital and Clinical Service, including all public hospitals in Kosovo (7 secondary level), and University Clinical Center of Kosova (tertiary level); doesn't include private hospitals</t>
  </si>
  <si>
    <t>Liechtenstein</t>
  </si>
  <si>
    <t>Ministere de la Sante et de la Recherche</t>
  </si>
  <si>
    <t>Health Services Authority, Dept of HEalth Regulatory Services (www.dhrs.ky), Chrissie Tomlinson Memorial Hospital</t>
  </si>
  <si>
    <t>Canadian Institute for Health Information</t>
  </si>
  <si>
    <t>Ecuador</t>
  </si>
  <si>
    <t>Ecuador Ministry of Health</t>
  </si>
  <si>
    <t>Polish Department of Social Dialogue</t>
  </si>
  <si>
    <t>Portugal</t>
  </si>
  <si>
    <t xml:space="preserve"> </t>
  </si>
  <si>
    <t>Unknown</t>
  </si>
  <si>
    <t>Kyrgyz Republic</t>
  </si>
  <si>
    <t>Indicator 2: Specialist Surgical Workforce Density (per 100,000 population)*</t>
  </si>
  <si>
    <t>National number and density of surgeons, anaesthesiologists and obstetricians (per 100,000 population), by World Bank region</t>
  </si>
  <si>
    <t>The Directorate of Health, The Register of Physicians.</t>
  </si>
  <si>
    <t>Medical Council of Ireland and Health Service Executive.</t>
  </si>
  <si>
    <t>Data for professionally active and licensed physicians based on BIG
register (register of (para)medical professions) and SSB database (micro-integrated database
of Statistics Netherlands with data from the municipal register, tax register, social security,
and business register).
Doctors in training: RGS (Registratiecommissie Geneeskundig Specialisten: Registration
committee medical specialists). Until 2009: KNMG (Royal Dutch Society for the
Advancement of Medicine).</t>
  </si>
  <si>
    <t xml:space="preserve">Statistics Portugal and Portuguese Medical Association. </t>
  </si>
  <si>
    <t>Ministry of Health/Medical Council of New Zealand (2015), Perioperative Mortality Review Committee (2012)</t>
  </si>
  <si>
    <t>Taiwan</t>
  </si>
  <si>
    <t>HIC</t>
  </si>
  <si>
    <t>Ministry of Health and Welfare, Taiwan</t>
  </si>
  <si>
    <t>Ministry of Health, HMIS Report</t>
  </si>
  <si>
    <r>
      <rPr>
        <b/>
        <sz val="12"/>
        <rFont val="Calibri"/>
        <family val="2"/>
        <scheme val="minor"/>
      </rPr>
      <t>Definition:</t>
    </r>
    <r>
      <rPr>
        <sz val="12"/>
        <rFont val="Calibri"/>
        <family val="2"/>
        <scheme val="minor"/>
      </rPr>
      <t xml:space="preserve"> The number of specialist surgical, anaesthetic, and obstetric (SAO) providers who are working in each country per 100 000 population. See report for additional metadata.</t>
    </r>
  </si>
  <si>
    <t>*N.B. Not all countries have documented workforce numbers for all three groups of specialist physicians (surgeons, anaesthetists, and obstetricians). See sheet "Details" for more information.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</si>
</sst>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Verdana"/>
    </font>
    <font>
      <sz val="8"/>
      <name val="Verdana"/>
      <family val="2"/>
    </font>
    <font>
      <sz val="12"/>
      <name val="Calibri"/>
      <family val="2"/>
      <scheme val="minor"/>
    </font>
    <font>
      <sz val="12"/>
      <color indexed="8"/>
      <name val="Calibri"/>
      <family val="2"/>
      <scheme val="minor"/>
    </font>
    <font>
      <b/>
      <sz val="12"/>
      <color indexed="8"/>
      <name val="Calibri"/>
      <family val="2"/>
      <scheme val="minor"/>
    </font>
    <font>
      <b/>
      <sz val="12"/>
      <name val="Calibri"/>
      <family val="2"/>
      <scheme val="minor"/>
    </font>
    <font>
      <b/>
      <i/>
      <sz val="12"/>
      <color indexed="8"/>
      <name val="Calibri"/>
      <family val="2"/>
      <scheme val="minor"/>
    </font>
  </fonts>
  <fills count="3">
    <fill>
      <patternFill patternType="none"/>
    </fill>
    <fill>
      <patternFill patternType="gray125"/>
    </fill>
    <fill>
      <patternFill patternType="solid">
        <fgColor theme="3" tint="0.79998168889431442"/>
        <bgColor indexed="64"/>
      </patternFill>
    </fill>
  </fills>
  <borders count="27">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1">
    <xf numFmtId="0" fontId="0" fillId="0" borderId="0"/>
  </cellStyleXfs>
  <cellXfs count="156">
    <xf numFmtId="0" fontId="0" fillId="0" borderId="0" xfId="0"/>
    <xf numFmtId="0" fontId="2" fillId="2" borderId="0" xfId="0" applyFont="1" applyFill="1" applyBorder="1" applyAlignment="1">
      <alignment wrapText="1"/>
    </xf>
    <xf numFmtId="0" fontId="2" fillId="2" borderId="0" xfId="0" applyFont="1" applyFill="1" applyBorder="1" applyAlignment="1">
      <alignment horizontal="center" wrapText="1"/>
    </xf>
    <xf numFmtId="0" fontId="3" fillId="2" borderId="0" xfId="0" applyFont="1" applyFill="1" applyBorder="1" applyAlignment="1">
      <alignment horizontal="left" wrapText="1"/>
    </xf>
    <xf numFmtId="0" fontId="3" fillId="2" borderId="0" xfId="0" applyFont="1" applyFill="1" applyBorder="1" applyAlignment="1">
      <alignment wrapText="1"/>
    </xf>
    <xf numFmtId="0" fontId="2" fillId="0" borderId="0" xfId="0" applyFont="1" applyFill="1" applyBorder="1" applyAlignment="1">
      <alignment wrapText="1"/>
    </xf>
    <xf numFmtId="0" fontId="2" fillId="2" borderId="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2" borderId="0" xfId="0" applyFont="1" applyFill="1" applyBorder="1" applyAlignment="1">
      <alignment wrapText="1"/>
    </xf>
    <xf numFmtId="0" fontId="4" fillId="0" borderId="1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0" xfId="0" applyFont="1" applyFill="1" applyBorder="1" applyAlignment="1">
      <alignment horizontal="left" wrapText="1"/>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0" borderId="4" xfId="0" applyFont="1" applyFill="1" applyBorder="1" applyAlignment="1">
      <alignment horizontal="center" vertical="center" textRotation="90"/>
    </xf>
    <xf numFmtId="0" fontId="2" fillId="0" borderId="4" xfId="0" applyFont="1" applyFill="1" applyBorder="1" applyAlignment="1">
      <alignment horizontal="left"/>
    </xf>
    <xf numFmtId="0" fontId="2" fillId="0" borderId="5" xfId="0" applyFont="1" applyFill="1" applyBorder="1" applyAlignment="1">
      <alignment horizontal="left"/>
    </xf>
    <xf numFmtId="0" fontId="3" fillId="2" borderId="0" xfId="0" applyFont="1" applyFill="1" applyBorder="1" applyAlignment="1"/>
    <xf numFmtId="0" fontId="3" fillId="0" borderId="11" xfId="0" applyFont="1" applyFill="1" applyBorder="1" applyAlignment="1">
      <alignment horizontal="center" vertical="center"/>
    </xf>
    <xf numFmtId="0" fontId="3" fillId="2" borderId="0"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0" borderId="0" xfId="0" applyFont="1" applyFill="1" applyBorder="1" applyAlignment="1"/>
    <xf numFmtId="0" fontId="2" fillId="0" borderId="0" xfId="0" applyFont="1" applyFill="1" applyBorder="1" applyAlignment="1">
      <alignment horizontal="center"/>
    </xf>
    <xf numFmtId="0" fontId="2" fillId="0" borderId="0" xfId="0" applyFont="1" applyFill="1" applyBorder="1" applyAlignment="1">
      <alignment horizontal="left"/>
    </xf>
    <xf numFmtId="0" fontId="2" fillId="0" borderId="2" xfId="0" applyFont="1" applyFill="1" applyBorder="1" applyAlignment="1">
      <alignment horizontal="left"/>
    </xf>
    <xf numFmtId="0" fontId="3" fillId="0" borderId="6"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2" fillId="0" borderId="1" xfId="0" applyFont="1" applyFill="1" applyBorder="1" applyAlignment="1">
      <alignment horizontal="left" wrapText="1"/>
    </xf>
    <xf numFmtId="0" fontId="2" fillId="0" borderId="1" xfId="0" applyFont="1" applyFill="1" applyBorder="1" applyAlignment="1">
      <alignment horizontal="center" vertical="center"/>
    </xf>
    <xf numFmtId="0" fontId="2" fillId="2" borderId="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0" xfId="0" applyFont="1" applyFill="1" applyBorder="1" applyAlignment="1">
      <alignment horizontal="left" vertical="center"/>
    </xf>
    <xf numFmtId="0" fontId="2" fillId="0" borderId="2" xfId="0" applyFont="1" applyFill="1" applyBorder="1" applyAlignment="1">
      <alignment horizontal="left" vertical="center"/>
    </xf>
    <xf numFmtId="0" fontId="2" fillId="0" borderId="0"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0" xfId="0" applyFont="1" applyFill="1" applyBorder="1" applyAlignment="1">
      <alignment horizontal="left" vertical="center"/>
    </xf>
    <xf numFmtId="0" fontId="3" fillId="0" borderId="2" xfId="0" applyFont="1" applyFill="1" applyBorder="1" applyAlignment="1">
      <alignment horizontal="left" vertical="center"/>
    </xf>
    <xf numFmtId="0" fontId="3" fillId="2" borderId="0" xfId="0" applyFont="1" applyFill="1" applyBorder="1" applyAlignment="1">
      <alignment vertical="center"/>
    </xf>
    <xf numFmtId="0" fontId="2" fillId="0" borderId="10" xfId="0" applyFont="1" applyFill="1" applyBorder="1" applyAlignment="1">
      <alignment horizont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2" fillId="0" borderId="13" xfId="0" applyFont="1" applyFill="1" applyBorder="1" applyAlignment="1">
      <alignment horizontal="left" wrapText="1"/>
    </xf>
    <xf numFmtId="0" fontId="3" fillId="2" borderId="0" xfId="0" applyFont="1" applyFill="1" applyBorder="1" applyAlignment="1">
      <alignment horizontal="center"/>
    </xf>
    <xf numFmtId="0" fontId="3" fillId="2" borderId="0" xfId="0" applyFont="1" applyFill="1" applyBorder="1" applyAlignment="1">
      <alignment horizontal="left"/>
    </xf>
    <xf numFmtId="0" fontId="2" fillId="0" borderId="4" xfId="0" applyFont="1" applyFill="1" applyBorder="1" applyAlignment="1">
      <alignment horizontal="center"/>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2" fillId="0" borderId="11" xfId="0" applyFont="1" applyFill="1" applyBorder="1" applyAlignment="1">
      <alignment horizontal="left" wrapText="1"/>
    </xf>
    <xf numFmtId="0" fontId="2" fillId="0" borderId="6" xfId="0" applyFont="1" applyFill="1" applyBorder="1" applyAlignment="1">
      <alignment horizontal="left" wrapText="1"/>
    </xf>
    <xf numFmtId="0" fontId="2" fillId="0" borderId="14" xfId="0" applyFont="1" applyFill="1" applyBorder="1" applyAlignment="1">
      <alignment horizontal="left"/>
    </xf>
    <xf numFmtId="0" fontId="2" fillId="0" borderId="15" xfId="0" applyFont="1" applyFill="1" applyBorder="1" applyAlignment="1">
      <alignment horizontal="left" wrapText="1"/>
    </xf>
    <xf numFmtId="0" fontId="3" fillId="2" borderId="0" xfId="0" applyFont="1" applyFill="1" applyBorder="1" applyAlignment="1">
      <alignment horizontal="left" vertical="center"/>
    </xf>
    <xf numFmtId="0" fontId="2" fillId="2" borderId="0" xfId="0" applyFont="1" applyFill="1" applyBorder="1" applyAlignment="1"/>
    <xf numFmtId="0" fontId="3" fillId="0" borderId="0" xfId="0" applyFont="1" applyFill="1" applyBorder="1" applyAlignment="1">
      <alignment vertical="center"/>
    </xf>
    <xf numFmtId="0" fontId="2" fillId="0" borderId="6" xfId="0" applyFont="1" applyFill="1" applyBorder="1" applyAlignment="1">
      <alignment horizontal="center"/>
    </xf>
    <xf numFmtId="0" fontId="2" fillId="0" borderId="1" xfId="0" applyFont="1" applyFill="1" applyBorder="1" applyAlignment="1">
      <alignment horizontal="center"/>
    </xf>
    <xf numFmtId="0" fontId="2" fillId="2" borderId="0" xfId="0" applyFont="1" applyFill="1" applyBorder="1" applyAlignment="1">
      <alignment horizontal="center"/>
    </xf>
    <xf numFmtId="0" fontId="3" fillId="2" borderId="9" xfId="0" applyFont="1" applyFill="1" applyBorder="1" applyAlignment="1">
      <alignment horizontal="center" vertical="center"/>
    </xf>
    <xf numFmtId="0" fontId="3" fillId="0" borderId="11"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2" borderId="0" xfId="0" applyFont="1" applyFill="1" applyBorder="1" applyAlignment="1">
      <alignment vertical="center"/>
    </xf>
    <xf numFmtId="0" fontId="2" fillId="2" borderId="0" xfId="0" applyFont="1" applyFill="1" applyBorder="1" applyAlignment="1">
      <alignment horizontal="left" vertical="center"/>
    </xf>
    <xf numFmtId="0" fontId="2" fillId="0" borderId="4" xfId="0" applyFont="1" applyFill="1" applyBorder="1" applyAlignment="1">
      <alignment horizontal="center" vertical="center"/>
    </xf>
    <xf numFmtId="0" fontId="2" fillId="0" borderId="10" xfId="0" applyFont="1" applyFill="1" applyBorder="1" applyAlignment="1">
      <alignment horizontal="left"/>
    </xf>
    <xf numFmtId="0" fontId="2" fillId="0" borderId="15" xfId="0" applyFont="1" applyFill="1" applyBorder="1" applyAlignment="1">
      <alignment horizontal="center"/>
    </xf>
    <xf numFmtId="0" fontId="2" fillId="0" borderId="13" xfId="0" applyFont="1" applyFill="1" applyBorder="1" applyAlignment="1">
      <alignment horizontal="center"/>
    </xf>
    <xf numFmtId="0" fontId="2" fillId="2" borderId="0" xfId="0" applyFont="1" applyFill="1" applyBorder="1" applyAlignment="1">
      <alignment horizontal="left"/>
    </xf>
    <xf numFmtId="0" fontId="2" fillId="2" borderId="1"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3" xfId="0" applyFont="1" applyFill="1" applyBorder="1" applyAlignment="1">
      <alignment horizontal="center" vertical="center"/>
    </xf>
    <xf numFmtId="0" fontId="3" fillId="0" borderId="6"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0" borderId="5" xfId="0" applyFont="1" applyFill="1" applyBorder="1" applyAlignment="1">
      <alignment horizontal="center" vertical="center"/>
    </xf>
    <xf numFmtId="0" fontId="3" fillId="2" borderId="2" xfId="0" applyFont="1" applyFill="1" applyBorder="1" applyAlignment="1">
      <alignment horizontal="center" vertical="center"/>
    </xf>
    <xf numFmtId="0" fontId="2" fillId="0" borderId="3" xfId="0" applyFont="1" applyFill="1" applyBorder="1" applyAlignment="1"/>
    <xf numFmtId="0" fontId="2" fillId="0" borderId="1" xfId="0" applyFont="1" applyFill="1" applyBorder="1" applyAlignment="1"/>
    <xf numFmtId="0" fontId="2" fillId="0" borderId="2" xfId="0" applyFont="1" applyFill="1" applyBorder="1" applyAlignment="1">
      <alignment horizontal="center" vertical="center"/>
    </xf>
    <xf numFmtId="0" fontId="2" fillId="2" borderId="7" xfId="0" applyFont="1" applyFill="1" applyBorder="1" applyAlignment="1"/>
    <xf numFmtId="0" fontId="2" fillId="2" borderId="8" xfId="0" applyFont="1" applyFill="1" applyBorder="1" applyAlignment="1">
      <alignment horizontal="center"/>
    </xf>
    <xf numFmtId="0" fontId="2" fillId="2" borderId="8" xfId="0" applyFont="1" applyFill="1" applyBorder="1" applyAlignment="1">
      <alignment horizontal="left"/>
    </xf>
    <xf numFmtId="0" fontId="2" fillId="2" borderId="8" xfId="0" applyFont="1" applyFill="1" applyBorder="1" applyAlignment="1"/>
    <xf numFmtId="0" fontId="2" fillId="2" borderId="8" xfId="0" applyFont="1" applyFill="1" applyBorder="1" applyAlignment="1">
      <alignment horizontal="center" vertical="center"/>
    </xf>
    <xf numFmtId="0" fontId="2" fillId="2" borderId="8" xfId="0" applyFont="1" applyFill="1" applyBorder="1" applyAlignment="1">
      <alignment horizontal="left" wrapText="1"/>
    </xf>
    <xf numFmtId="0" fontId="2" fillId="2" borderId="12"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Border="1" applyAlignment="1"/>
    <xf numFmtId="0" fontId="3" fillId="0" borderId="19" xfId="0" applyFont="1" applyFill="1" applyBorder="1" applyAlignment="1">
      <alignment horizontal="left" vertical="center"/>
    </xf>
    <xf numFmtId="0" fontId="2" fillId="0" borderId="20" xfId="0" applyFont="1" applyFill="1" applyBorder="1" applyAlignment="1">
      <alignment horizontal="left"/>
    </xf>
    <xf numFmtId="0" fontId="2" fillId="0" borderId="19" xfId="0" applyFont="1" applyFill="1" applyBorder="1" applyAlignment="1">
      <alignment horizontal="left"/>
    </xf>
    <xf numFmtId="0" fontId="3" fillId="0" borderId="19" xfId="0" applyFont="1" applyFill="1" applyBorder="1" applyAlignment="1">
      <alignment vertical="center"/>
    </xf>
    <xf numFmtId="0" fontId="2" fillId="0" borderId="19" xfId="0" applyFont="1" applyFill="1" applyBorder="1" applyAlignment="1">
      <alignment horizontal="lef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2" fillId="0" borderId="22" xfId="0" applyFont="1" applyBorder="1" applyAlignment="1"/>
    <xf numFmtId="0" fontId="2" fillId="0" borderId="23" xfId="0" applyFont="1" applyFill="1" applyBorder="1" applyAlignment="1">
      <alignment horizontal="left"/>
    </xf>
    <xf numFmtId="0" fontId="5" fillId="0" borderId="0" xfId="0" applyFont="1" applyBorder="1" applyAlignment="1"/>
    <xf numFmtId="0" fontId="5" fillId="2" borderId="24" xfId="0" applyFont="1" applyFill="1" applyBorder="1" applyAlignment="1"/>
    <xf numFmtId="0" fontId="5" fillId="2" borderId="25" xfId="0" applyFont="1" applyFill="1" applyBorder="1" applyAlignment="1"/>
    <xf numFmtId="0" fontId="5" fillId="2" borderId="26" xfId="0" applyFont="1" applyFill="1" applyBorder="1" applyAlignment="1"/>
    <xf numFmtId="0" fontId="2" fillId="2" borderId="6" xfId="0" applyFont="1" applyFill="1" applyBorder="1" applyAlignment="1">
      <alignment horizontal="center" vertical="center"/>
    </xf>
    <xf numFmtId="0" fontId="2" fillId="2" borderId="0" xfId="0" applyFont="1" applyFill="1" applyBorder="1" applyAlignment="1"/>
    <xf numFmtId="0" fontId="3" fillId="2" borderId="16"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4" fillId="2" borderId="19" xfId="0" applyFont="1" applyFill="1" applyBorder="1" applyAlignment="1">
      <alignment horizontal="center" vertical="center"/>
    </xf>
    <xf numFmtId="0" fontId="5" fillId="0" borderId="24" xfId="0" applyFont="1" applyBorder="1" applyAlignment="1"/>
    <xf numFmtId="0" fontId="4" fillId="2" borderId="0" xfId="0" applyFont="1" applyFill="1" applyBorder="1" applyAlignment="1">
      <alignment horizontal="center" vertical="center"/>
    </xf>
    <xf numFmtId="0" fontId="5" fillId="0" borderId="25" xfId="0" applyFont="1" applyBorder="1" applyAlignment="1"/>
    <xf numFmtId="0" fontId="4" fillId="2" borderId="20" xfId="0" applyFont="1" applyFill="1" applyBorder="1" applyAlignment="1">
      <alignment horizontal="center" vertical="center"/>
    </xf>
    <xf numFmtId="0" fontId="5" fillId="0" borderId="26" xfId="0" applyFont="1" applyBorder="1" applyAlignment="1">
      <alignment horizontal="center" vertical="center"/>
    </xf>
    <xf numFmtId="0" fontId="5" fillId="2" borderId="19" xfId="0" applyFont="1" applyFill="1" applyBorder="1" applyAlignment="1">
      <alignment horizontal="center"/>
    </xf>
    <xf numFmtId="0" fontId="5" fillId="2" borderId="0" xfId="0" applyFont="1" applyFill="1" applyBorder="1" applyAlignment="1">
      <alignment horizontal="center"/>
    </xf>
    <xf numFmtId="0" fontId="5" fillId="0" borderId="20" xfId="0" applyFont="1" applyBorder="1" applyAlignment="1">
      <alignment horizontal="center"/>
    </xf>
    <xf numFmtId="0" fontId="2" fillId="2" borderId="6" xfId="0" applyFont="1" applyFill="1" applyBorder="1" applyAlignment="1">
      <alignment horizontal="center" vertical="center"/>
    </xf>
    <xf numFmtId="0" fontId="4" fillId="0" borderId="3" xfId="0" applyFont="1" applyFill="1" applyBorder="1" applyAlignment="1">
      <alignment horizontal="center" vertical="center" textRotation="90"/>
    </xf>
    <xf numFmtId="0" fontId="2" fillId="0" borderId="1" xfId="0" applyFont="1" applyFill="1" applyBorder="1" applyAlignment="1"/>
    <xf numFmtId="0" fontId="2" fillId="0" borderId="13" xfId="0" applyFont="1" applyFill="1" applyBorder="1" applyAlignment="1"/>
    <xf numFmtId="0" fontId="2" fillId="0" borderId="1" xfId="0" applyFont="1" applyFill="1" applyBorder="1" applyAlignment="1">
      <alignment horizontal="center" vertical="center"/>
    </xf>
    <xf numFmtId="0" fontId="2" fillId="0" borderId="13" xfId="0" applyFont="1" applyFill="1" applyBorder="1" applyAlignment="1">
      <alignment vertical="center"/>
    </xf>
    <xf numFmtId="0" fontId="2" fillId="2" borderId="0" xfId="0" applyFont="1" applyFill="1" applyBorder="1" applyAlignment="1"/>
    <xf numFmtId="0" fontId="2" fillId="0" borderId="13" xfId="0" applyFont="1" applyFill="1" applyBorder="1" applyAlignment="1">
      <alignment horizontal="center" vertical="center"/>
    </xf>
    <xf numFmtId="0" fontId="4" fillId="0" borderId="1" xfId="0" applyFont="1" applyFill="1" applyBorder="1" applyAlignment="1">
      <alignment horizontal="center" vertical="center" textRotation="90"/>
    </xf>
    <xf numFmtId="0" fontId="5" fillId="0" borderId="3" xfId="0" applyFont="1" applyFill="1" applyBorder="1" applyAlignment="1">
      <alignment horizontal="center" vertical="center" wrapText="1"/>
    </xf>
    <xf numFmtId="0" fontId="2" fillId="0" borderId="13" xfId="0" applyFont="1" applyBorder="1" applyAlignment="1">
      <alignment horizontal="center" vertical="center" wrapText="1"/>
    </xf>
    <xf numFmtId="0" fontId="5" fillId="0" borderId="4" xfId="0" applyFont="1" applyFill="1" applyBorder="1" applyAlignment="1">
      <alignment horizontal="center" vertical="center" wrapText="1"/>
    </xf>
    <xf numFmtId="0" fontId="2" fillId="0" borderId="10"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 fillId="0" borderId="14"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7" xfId="0" applyFont="1" applyFill="1" applyBorder="1" applyAlignment="1">
      <alignment wrapText="1"/>
    </xf>
    <xf numFmtId="0" fontId="0" fillId="0" borderId="8" xfId="0" applyBorder="1" applyAlignment="1">
      <alignment wrapText="1"/>
    </xf>
    <xf numFmtId="0" fontId="0" fillId="0" borderId="12" xfId="0" applyBorder="1" applyAlignment="1">
      <alignment wrapText="1"/>
    </xf>
    <xf numFmtId="0" fontId="2" fillId="0" borderId="7" xfId="0" applyFont="1" applyFill="1" applyBorder="1" applyAlignment="1">
      <alignment horizontal="left" vertical="center" wrapText="1"/>
    </xf>
    <xf numFmtId="0" fontId="2" fillId="0" borderId="8" xfId="0" applyFont="1" applyBorder="1" applyAlignment="1">
      <alignment horizontal="left" wrapText="1"/>
    </xf>
    <xf numFmtId="0" fontId="2" fillId="0" borderId="12" xfId="0" applyFont="1" applyBorder="1" applyAlignment="1">
      <alignment horizontal="left" wrapText="1"/>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87"/>
  <sheetViews>
    <sheetView tabSelected="1" workbookViewId="0">
      <pane xSplit="13" ySplit="4" topLeftCell="N5" activePane="bottomRight" state="frozen"/>
      <selection pane="topRight" activeCell="O1" sqref="O1"/>
      <selection pane="bottomLeft" activeCell="A4" sqref="A4"/>
      <selection pane="bottomRight" activeCell="B182" sqref="B182:D182"/>
    </sheetView>
  </sheetViews>
  <sheetFormatPr defaultRowHeight="15.75" x14ac:dyDescent="0.5"/>
  <cols>
    <col min="1" max="1" width="3.1171875" style="100" customWidth="1"/>
    <col min="2" max="2" width="15.87890625" style="34" customWidth="1"/>
    <col min="3" max="3" width="13.703125" style="34" customWidth="1"/>
    <col min="4" max="12" width="8.9375" style="100"/>
    <col min="13" max="13" width="42.703125" style="45" customWidth="1"/>
    <col min="14" max="16384" width="8.9375" style="100"/>
  </cols>
  <sheetData>
    <row r="2" spans="2:14" x14ac:dyDescent="0.5">
      <c r="B2" s="116" t="s">
        <v>518</v>
      </c>
      <c r="C2" s="117"/>
      <c r="D2" s="117"/>
      <c r="E2" s="117"/>
      <c r="F2" s="117"/>
      <c r="G2" s="117"/>
      <c r="H2" s="117"/>
      <c r="I2" s="117"/>
      <c r="J2" s="117"/>
      <c r="K2" s="117"/>
      <c r="L2" s="117"/>
      <c r="M2" s="118"/>
    </row>
    <row r="3" spans="2:14" s="110" customFormat="1" x14ac:dyDescent="0.5">
      <c r="B3" s="119" t="s">
        <v>175</v>
      </c>
      <c r="C3" s="121" t="s">
        <v>176</v>
      </c>
      <c r="D3" s="125" t="s">
        <v>470</v>
      </c>
      <c r="E3" s="126"/>
      <c r="F3" s="126"/>
      <c r="G3" s="126"/>
      <c r="H3" s="126"/>
      <c r="I3" s="126"/>
      <c r="J3" s="126"/>
      <c r="K3" s="126"/>
      <c r="L3" s="127"/>
      <c r="M3" s="123" t="s">
        <v>471</v>
      </c>
    </row>
    <row r="4" spans="2:14" s="110" customFormat="1" ht="16.149999999999999" thickBot="1" x14ac:dyDescent="0.55000000000000004">
      <c r="B4" s="120"/>
      <c r="C4" s="122"/>
      <c r="D4" s="111">
        <v>2008</v>
      </c>
      <c r="E4" s="112">
        <v>2009</v>
      </c>
      <c r="F4" s="112">
        <v>2010</v>
      </c>
      <c r="G4" s="112">
        <v>2011</v>
      </c>
      <c r="H4" s="112">
        <v>2012</v>
      </c>
      <c r="I4" s="112">
        <v>2013</v>
      </c>
      <c r="J4" s="112">
        <v>2014</v>
      </c>
      <c r="K4" s="112">
        <v>2015</v>
      </c>
      <c r="L4" s="113" t="s">
        <v>516</v>
      </c>
      <c r="M4" s="124"/>
    </row>
    <row r="5" spans="2:14" ht="16.149999999999999" thickTop="1" x14ac:dyDescent="0.5">
      <c r="B5" s="101" t="s">
        <v>42</v>
      </c>
      <c r="C5" s="47" t="s">
        <v>43</v>
      </c>
      <c r="L5" s="100">
        <v>2.8169014084507043E-2</v>
      </c>
      <c r="M5" s="102" t="s">
        <v>401</v>
      </c>
      <c r="N5" s="100" t="s">
        <v>515</v>
      </c>
    </row>
    <row r="6" spans="2:14" x14ac:dyDescent="0.5">
      <c r="B6" s="101" t="s">
        <v>119</v>
      </c>
      <c r="C6" s="47" t="s">
        <v>120</v>
      </c>
      <c r="F6" s="100">
        <v>7.0717473395125303</v>
      </c>
      <c r="M6" s="102" t="s">
        <v>36</v>
      </c>
      <c r="N6" s="100" t="s">
        <v>515</v>
      </c>
    </row>
    <row r="7" spans="2:14" x14ac:dyDescent="0.5">
      <c r="B7" s="103" t="s">
        <v>14</v>
      </c>
      <c r="C7" s="34" t="s">
        <v>3</v>
      </c>
      <c r="I7" s="100">
        <v>12.119624993453098</v>
      </c>
      <c r="M7" s="102" t="s">
        <v>411</v>
      </c>
      <c r="N7" s="100" t="s">
        <v>515</v>
      </c>
    </row>
    <row r="8" spans="2:14" x14ac:dyDescent="0.5">
      <c r="B8" s="101" t="s">
        <v>442</v>
      </c>
      <c r="C8" s="47" t="s">
        <v>11</v>
      </c>
      <c r="J8" s="100">
        <v>60.273972602739725</v>
      </c>
      <c r="M8" s="102" t="s">
        <v>443</v>
      </c>
      <c r="N8" s="100" t="s">
        <v>515</v>
      </c>
    </row>
    <row r="9" spans="2:14" x14ac:dyDescent="0.5">
      <c r="B9" s="101" t="s">
        <v>287</v>
      </c>
      <c r="C9" s="47" t="s">
        <v>11</v>
      </c>
      <c r="J9" s="100">
        <v>14.285714285714285</v>
      </c>
      <c r="M9" s="102" t="s">
        <v>407</v>
      </c>
      <c r="N9" s="100" t="s">
        <v>515</v>
      </c>
    </row>
    <row r="10" spans="2:14" x14ac:dyDescent="0.5">
      <c r="B10" s="101" t="s">
        <v>289</v>
      </c>
      <c r="C10" s="47" t="s">
        <v>11</v>
      </c>
      <c r="J10" s="100">
        <v>10.469986040018613</v>
      </c>
      <c r="M10" s="102" t="s">
        <v>408</v>
      </c>
      <c r="N10" s="100" t="s">
        <v>515</v>
      </c>
    </row>
    <row r="11" spans="2:14" x14ac:dyDescent="0.5">
      <c r="B11" s="101" t="s">
        <v>122</v>
      </c>
      <c r="C11" s="47" t="s">
        <v>123</v>
      </c>
      <c r="J11" s="100">
        <v>73.65269461077844</v>
      </c>
      <c r="M11" s="102" t="s">
        <v>368</v>
      </c>
      <c r="N11" s="100" t="s">
        <v>515</v>
      </c>
    </row>
    <row r="12" spans="2:14" x14ac:dyDescent="0.5">
      <c r="B12" s="101" t="s">
        <v>453</v>
      </c>
      <c r="C12" s="47" t="s">
        <v>11</v>
      </c>
      <c r="H12" s="100">
        <v>49.326821541710665</v>
      </c>
      <c r="M12" s="102" t="s">
        <v>162</v>
      </c>
      <c r="N12" s="100" t="s">
        <v>515</v>
      </c>
    </row>
    <row r="13" spans="2:14" x14ac:dyDescent="0.5">
      <c r="B13" s="101" t="s">
        <v>444</v>
      </c>
      <c r="C13" s="47" t="s">
        <v>11</v>
      </c>
      <c r="J13" s="100">
        <v>141.15303491914693</v>
      </c>
      <c r="M13" s="102" t="s">
        <v>445</v>
      </c>
      <c r="N13" s="100" t="s">
        <v>515</v>
      </c>
    </row>
    <row r="14" spans="2:14" x14ac:dyDescent="0.5">
      <c r="B14" s="101" t="s">
        <v>124</v>
      </c>
      <c r="C14" s="47" t="s">
        <v>125</v>
      </c>
      <c r="H14" s="100">
        <v>62.930292598967299</v>
      </c>
      <c r="M14" s="102" t="s">
        <v>454</v>
      </c>
      <c r="N14" s="100" t="s">
        <v>515</v>
      </c>
    </row>
    <row r="15" spans="2:14" x14ac:dyDescent="0.5">
      <c r="B15" s="103" t="s">
        <v>15</v>
      </c>
      <c r="C15" s="34" t="s">
        <v>11</v>
      </c>
      <c r="H15" s="100">
        <v>24.437781109445279</v>
      </c>
      <c r="M15" s="102" t="s">
        <v>357</v>
      </c>
      <c r="N15" s="100" t="s">
        <v>515</v>
      </c>
    </row>
    <row r="16" spans="2:14" x14ac:dyDescent="0.5">
      <c r="B16" s="101" t="s">
        <v>44</v>
      </c>
      <c r="C16" s="47" t="s">
        <v>1</v>
      </c>
      <c r="L16" s="100">
        <v>3.015513897866839</v>
      </c>
      <c r="M16" s="102" t="s">
        <v>352</v>
      </c>
      <c r="N16" s="100" t="s">
        <v>515</v>
      </c>
    </row>
    <row r="17" spans="2:14" x14ac:dyDescent="0.5">
      <c r="B17" s="101" t="s">
        <v>291</v>
      </c>
      <c r="C17" s="47" t="s">
        <v>11</v>
      </c>
      <c r="J17" s="100">
        <v>17.314487632508833</v>
      </c>
      <c r="M17" s="102" t="s">
        <v>409</v>
      </c>
      <c r="N17" s="100" t="s">
        <v>515</v>
      </c>
    </row>
    <row r="18" spans="2:14" x14ac:dyDescent="0.5">
      <c r="B18" s="101" t="s">
        <v>126</v>
      </c>
      <c r="C18" s="47" t="s">
        <v>110</v>
      </c>
      <c r="I18" s="100">
        <v>121.3184027044158</v>
      </c>
      <c r="M18" s="102" t="s">
        <v>369</v>
      </c>
      <c r="N18" s="100" t="s">
        <v>515</v>
      </c>
    </row>
    <row r="19" spans="2:14" x14ac:dyDescent="0.5">
      <c r="B19" s="101" t="s">
        <v>486</v>
      </c>
      <c r="C19" s="47" t="s">
        <v>11</v>
      </c>
      <c r="H19" s="100">
        <v>73.526240115025161</v>
      </c>
      <c r="M19" s="102" t="s">
        <v>487</v>
      </c>
      <c r="N19" s="100" t="s">
        <v>515</v>
      </c>
    </row>
    <row r="20" spans="2:14" x14ac:dyDescent="0.5">
      <c r="B20" s="101" t="s">
        <v>298</v>
      </c>
      <c r="C20" s="47" t="s">
        <v>3</v>
      </c>
      <c r="J20" s="100">
        <v>10.882352941176471</v>
      </c>
      <c r="M20" s="102" t="s">
        <v>300</v>
      </c>
      <c r="N20" s="100" t="s">
        <v>515</v>
      </c>
    </row>
    <row r="21" spans="2:14" x14ac:dyDescent="0.5">
      <c r="B21" s="103" t="s">
        <v>178</v>
      </c>
      <c r="C21" s="34" t="s">
        <v>43</v>
      </c>
      <c r="J21" s="100">
        <v>1.8035882908404155</v>
      </c>
      <c r="M21" s="102" t="s">
        <v>412</v>
      </c>
      <c r="N21" s="100" t="s">
        <v>515</v>
      </c>
    </row>
    <row r="22" spans="2:14" x14ac:dyDescent="0.5">
      <c r="B22" s="101" t="s">
        <v>46</v>
      </c>
      <c r="C22" s="47" t="s">
        <v>1</v>
      </c>
      <c r="L22" s="100">
        <v>2.8720626631853787</v>
      </c>
      <c r="M22" s="102" t="s">
        <v>353</v>
      </c>
      <c r="N22" s="100" t="s">
        <v>515</v>
      </c>
    </row>
    <row r="23" spans="2:14" x14ac:dyDescent="0.5">
      <c r="B23" s="101" t="s">
        <v>293</v>
      </c>
      <c r="C23" s="47" t="s">
        <v>1</v>
      </c>
      <c r="H23" s="100">
        <v>33.873106060606062</v>
      </c>
      <c r="M23" s="102" t="s">
        <v>295</v>
      </c>
      <c r="N23" s="100" t="s">
        <v>515</v>
      </c>
    </row>
    <row r="24" spans="2:14" x14ac:dyDescent="0.5">
      <c r="B24" s="101" t="s">
        <v>128</v>
      </c>
      <c r="C24" s="47" t="s">
        <v>3</v>
      </c>
      <c r="I24" s="100">
        <v>11.610878661087865</v>
      </c>
      <c r="M24" s="102" t="s">
        <v>370</v>
      </c>
      <c r="N24" s="100" t="s">
        <v>515</v>
      </c>
    </row>
    <row r="25" spans="2:14" x14ac:dyDescent="0.5">
      <c r="B25" s="103" t="s">
        <v>315</v>
      </c>
      <c r="C25" s="34" t="s">
        <v>3</v>
      </c>
      <c r="J25" s="100">
        <v>3.7273173124080432</v>
      </c>
      <c r="M25" s="102" t="s">
        <v>413</v>
      </c>
      <c r="N25" s="100" t="s">
        <v>515</v>
      </c>
    </row>
    <row r="26" spans="2:14" x14ac:dyDescent="0.5">
      <c r="B26" s="101" t="s">
        <v>448</v>
      </c>
      <c r="C26" s="47" t="s">
        <v>3</v>
      </c>
      <c r="I26" s="100">
        <v>31.930638722554889</v>
      </c>
      <c r="M26" s="102" t="s">
        <v>297</v>
      </c>
      <c r="N26" s="100" t="s">
        <v>515</v>
      </c>
    </row>
    <row r="27" spans="2:14" x14ac:dyDescent="0.5">
      <c r="B27" s="101" t="s">
        <v>130</v>
      </c>
      <c r="C27" s="47" t="s">
        <v>110</v>
      </c>
      <c r="I27" s="100">
        <v>120.82587749483825</v>
      </c>
      <c r="M27" s="102" t="s">
        <v>490</v>
      </c>
      <c r="N27" s="100" t="s">
        <v>515</v>
      </c>
    </row>
    <row r="28" spans="2:14" x14ac:dyDescent="0.5">
      <c r="B28" s="103" t="s">
        <v>317</v>
      </c>
      <c r="C28" s="34" t="s">
        <v>43</v>
      </c>
      <c r="J28" s="100">
        <v>0.59704919915035304</v>
      </c>
      <c r="M28" s="102" t="s">
        <v>414</v>
      </c>
      <c r="N28" s="100" t="s">
        <v>515</v>
      </c>
    </row>
    <row r="29" spans="2:14" x14ac:dyDescent="0.5">
      <c r="B29" s="103" t="s">
        <v>319</v>
      </c>
      <c r="C29" s="34" t="s">
        <v>1</v>
      </c>
      <c r="G29" s="100">
        <v>16.326530612244898</v>
      </c>
      <c r="M29" s="102" t="s">
        <v>416</v>
      </c>
      <c r="N29" s="100" t="s">
        <v>515</v>
      </c>
    </row>
    <row r="30" spans="2:14" x14ac:dyDescent="0.5">
      <c r="B30" s="103" t="s">
        <v>321</v>
      </c>
      <c r="C30" s="34" t="s">
        <v>1</v>
      </c>
      <c r="I30" s="100">
        <v>1.1505617977528091</v>
      </c>
      <c r="M30" s="102" t="s">
        <v>415</v>
      </c>
      <c r="N30" s="100" t="s">
        <v>515</v>
      </c>
    </row>
    <row r="31" spans="2:14" x14ac:dyDescent="0.5">
      <c r="B31" s="101" t="s">
        <v>488</v>
      </c>
      <c r="C31" s="47" t="s">
        <v>11</v>
      </c>
      <c r="I31" s="100">
        <v>36.26564277588168</v>
      </c>
      <c r="M31" s="102" t="s">
        <v>510</v>
      </c>
      <c r="N31" s="100" t="s">
        <v>515</v>
      </c>
    </row>
    <row r="32" spans="2:14" x14ac:dyDescent="0.5">
      <c r="B32" s="103" t="s">
        <v>301</v>
      </c>
      <c r="C32" s="34" t="s">
        <v>11</v>
      </c>
      <c r="L32" s="100">
        <v>172.41379310344828</v>
      </c>
      <c r="M32" s="102" t="s">
        <v>509</v>
      </c>
      <c r="N32" s="100" t="s">
        <v>515</v>
      </c>
    </row>
    <row r="33" spans="2:14" x14ac:dyDescent="0.5">
      <c r="B33" s="103" t="s">
        <v>323</v>
      </c>
      <c r="C33" s="34" t="s">
        <v>43</v>
      </c>
      <c r="J33" s="100">
        <v>0.36101083032490972</v>
      </c>
      <c r="M33" s="102" t="s">
        <v>417</v>
      </c>
      <c r="N33" s="100" t="s">
        <v>515</v>
      </c>
    </row>
    <row r="34" spans="2:14" x14ac:dyDescent="0.5">
      <c r="B34" s="103" t="s">
        <v>325</v>
      </c>
      <c r="C34" s="34" t="s">
        <v>43</v>
      </c>
      <c r="I34" s="100">
        <v>0.28916929547844372</v>
      </c>
      <c r="M34" s="102" t="s">
        <v>418</v>
      </c>
      <c r="N34" s="100" t="s">
        <v>515</v>
      </c>
    </row>
    <row r="35" spans="2:14" x14ac:dyDescent="0.5">
      <c r="B35" s="101" t="s">
        <v>132</v>
      </c>
      <c r="C35" s="47" t="s">
        <v>133</v>
      </c>
      <c r="J35" s="100">
        <v>38.686131386861312</v>
      </c>
      <c r="M35" s="102" t="s">
        <v>134</v>
      </c>
      <c r="N35" s="100" t="s">
        <v>515</v>
      </c>
    </row>
    <row r="36" spans="2:14" x14ac:dyDescent="0.5">
      <c r="B36" s="103" t="s">
        <v>303</v>
      </c>
      <c r="C36" s="34" t="s">
        <v>11</v>
      </c>
      <c r="H36" s="100">
        <v>65.504945939728543</v>
      </c>
      <c r="M36" s="102" t="s">
        <v>410</v>
      </c>
      <c r="N36" s="100" t="s">
        <v>515</v>
      </c>
    </row>
    <row r="37" spans="2:14" x14ac:dyDescent="0.5">
      <c r="B37" s="101" t="s">
        <v>440</v>
      </c>
      <c r="C37" s="47" t="s">
        <v>3</v>
      </c>
      <c r="H37" s="100">
        <v>40.063850313069395</v>
      </c>
      <c r="M37" s="102" t="s">
        <v>455</v>
      </c>
      <c r="N37" s="100" t="s">
        <v>515</v>
      </c>
    </row>
    <row r="38" spans="2:14" x14ac:dyDescent="0.5">
      <c r="B38" s="103" t="s">
        <v>305</v>
      </c>
      <c r="C38" s="34" t="s">
        <v>3</v>
      </c>
      <c r="J38" s="100">
        <v>162.1259677756853</v>
      </c>
      <c r="M38" s="102" t="s">
        <v>371</v>
      </c>
      <c r="N38" s="100" t="s">
        <v>515</v>
      </c>
    </row>
    <row r="39" spans="2:14" x14ac:dyDescent="0.5">
      <c r="B39" s="103" t="s">
        <v>327</v>
      </c>
      <c r="C39" s="34" t="s">
        <v>43</v>
      </c>
      <c r="I39" s="100">
        <v>0.18515775440675455</v>
      </c>
      <c r="M39" s="102" t="s">
        <v>421</v>
      </c>
      <c r="N39" s="100" t="s">
        <v>515</v>
      </c>
    </row>
    <row r="40" spans="2:14" x14ac:dyDescent="0.5">
      <c r="B40" s="103" t="s">
        <v>235</v>
      </c>
      <c r="C40" s="34" t="s">
        <v>1</v>
      </c>
      <c r="I40" s="100">
        <v>0.2248201438848921</v>
      </c>
      <c r="M40" s="102" t="s">
        <v>419</v>
      </c>
      <c r="N40" s="100" t="s">
        <v>515</v>
      </c>
    </row>
    <row r="41" spans="2:14" x14ac:dyDescent="0.5">
      <c r="B41" s="103" t="s">
        <v>34</v>
      </c>
      <c r="C41" s="34" t="s">
        <v>3</v>
      </c>
      <c r="J41" s="100">
        <v>30</v>
      </c>
      <c r="M41" s="102" t="s">
        <v>339</v>
      </c>
      <c r="N41" s="100" t="s">
        <v>515</v>
      </c>
    </row>
    <row r="42" spans="2:14" x14ac:dyDescent="0.5">
      <c r="B42" s="103" t="s">
        <v>307</v>
      </c>
      <c r="C42" s="34" t="s">
        <v>3</v>
      </c>
      <c r="J42" s="100">
        <v>22.299285414039513</v>
      </c>
      <c r="M42" s="102" t="s">
        <v>372</v>
      </c>
      <c r="N42" s="100" t="s">
        <v>515</v>
      </c>
    </row>
    <row r="43" spans="2:14" x14ac:dyDescent="0.5">
      <c r="B43" s="103" t="s">
        <v>237</v>
      </c>
      <c r="C43" s="34" t="s">
        <v>1</v>
      </c>
      <c r="J43" s="100">
        <v>3.0569574621485218</v>
      </c>
      <c r="M43" s="102" t="s">
        <v>420</v>
      </c>
      <c r="N43" s="100" t="s">
        <v>515</v>
      </c>
    </row>
    <row r="44" spans="2:14" x14ac:dyDescent="0.5">
      <c r="B44" s="101" t="s">
        <v>491</v>
      </c>
      <c r="C44" s="47" t="s">
        <v>11</v>
      </c>
      <c r="I44" s="100">
        <v>84.328007518796994</v>
      </c>
      <c r="M44" s="102" t="s">
        <v>492</v>
      </c>
      <c r="N44" s="100" t="s">
        <v>515</v>
      </c>
    </row>
    <row r="45" spans="2:14" x14ac:dyDescent="0.5">
      <c r="B45" s="103" t="s">
        <v>309</v>
      </c>
      <c r="C45" s="34" t="s">
        <v>3</v>
      </c>
      <c r="I45" s="100">
        <v>112.93672445656958</v>
      </c>
      <c r="M45" s="102" t="s">
        <v>373</v>
      </c>
      <c r="N45" s="100" t="s">
        <v>515</v>
      </c>
    </row>
    <row r="46" spans="2:14" x14ac:dyDescent="0.5">
      <c r="B46" s="101" t="s">
        <v>135</v>
      </c>
      <c r="C46" s="47" t="s">
        <v>133</v>
      </c>
      <c r="L46" s="100">
        <v>26.60311958405546</v>
      </c>
      <c r="M46" s="102" t="s">
        <v>224</v>
      </c>
      <c r="N46" s="100" t="s">
        <v>515</v>
      </c>
    </row>
    <row r="47" spans="2:14" x14ac:dyDescent="0.5">
      <c r="B47" s="101" t="s">
        <v>493</v>
      </c>
      <c r="C47" s="47" t="s">
        <v>133</v>
      </c>
      <c r="I47" s="100">
        <v>124.51968803500095</v>
      </c>
      <c r="M47" s="102" t="s">
        <v>427</v>
      </c>
      <c r="N47" s="100" t="s">
        <v>515</v>
      </c>
    </row>
    <row r="48" spans="2:14" x14ac:dyDescent="0.5">
      <c r="B48" s="101" t="s">
        <v>428</v>
      </c>
      <c r="C48" s="47" t="s">
        <v>11</v>
      </c>
      <c r="H48" s="100">
        <v>72.263948497854074</v>
      </c>
      <c r="M48" s="102" t="s">
        <v>432</v>
      </c>
      <c r="N48" s="100" t="s">
        <v>515</v>
      </c>
    </row>
    <row r="49" spans="2:14" x14ac:dyDescent="0.5">
      <c r="B49" s="103" t="s">
        <v>17</v>
      </c>
      <c r="C49" s="34" t="s">
        <v>1</v>
      </c>
      <c r="I49" s="100">
        <v>4.5086705202312141</v>
      </c>
      <c r="M49" s="102" t="s">
        <v>358</v>
      </c>
      <c r="N49" s="100" t="s">
        <v>515</v>
      </c>
    </row>
    <row r="50" spans="2:14" x14ac:dyDescent="0.5">
      <c r="B50" s="103" t="s">
        <v>203</v>
      </c>
      <c r="C50" s="34" t="s">
        <v>3</v>
      </c>
      <c r="J50" s="100">
        <v>11.111111111111111</v>
      </c>
      <c r="M50" s="102" t="s">
        <v>374</v>
      </c>
      <c r="N50" s="100" t="s">
        <v>515</v>
      </c>
    </row>
    <row r="51" spans="2:14" x14ac:dyDescent="0.5">
      <c r="B51" s="101" t="s">
        <v>511</v>
      </c>
      <c r="C51" s="34" t="s">
        <v>3</v>
      </c>
      <c r="J51" s="100">
        <v>61.116129032258065</v>
      </c>
      <c r="M51" s="102" t="s">
        <v>512</v>
      </c>
      <c r="N51" s="100" t="s">
        <v>515</v>
      </c>
    </row>
    <row r="52" spans="2:14" x14ac:dyDescent="0.5">
      <c r="B52" s="103" t="s">
        <v>19</v>
      </c>
      <c r="C52" s="34" t="s">
        <v>1</v>
      </c>
      <c r="J52" s="100">
        <v>50.083170527490928</v>
      </c>
      <c r="M52" s="102" t="s">
        <v>391</v>
      </c>
      <c r="N52" s="100" t="s">
        <v>515</v>
      </c>
    </row>
    <row r="53" spans="2:14" x14ac:dyDescent="0.5">
      <c r="B53" s="101" t="s">
        <v>206</v>
      </c>
      <c r="C53" s="47" t="s">
        <v>1</v>
      </c>
      <c r="E53" s="100">
        <v>22.255439295798041</v>
      </c>
      <c r="M53" s="102" t="s">
        <v>375</v>
      </c>
      <c r="N53" s="100" t="s">
        <v>515</v>
      </c>
    </row>
    <row r="54" spans="2:14" x14ac:dyDescent="0.5">
      <c r="B54" s="103" t="s">
        <v>239</v>
      </c>
      <c r="C54" s="34" t="s">
        <v>43</v>
      </c>
      <c r="D54" s="100">
        <v>0.39991113085980895</v>
      </c>
      <c r="M54" s="102" t="s">
        <v>389</v>
      </c>
      <c r="N54" s="100" t="s">
        <v>515</v>
      </c>
    </row>
    <row r="55" spans="2:14" x14ac:dyDescent="0.5">
      <c r="B55" s="101" t="s">
        <v>433</v>
      </c>
      <c r="C55" s="47" t="s">
        <v>11</v>
      </c>
      <c r="J55" s="100">
        <v>126.56012176560121</v>
      </c>
      <c r="M55" s="102" t="s">
        <v>434</v>
      </c>
      <c r="N55" s="100" t="s">
        <v>515</v>
      </c>
    </row>
    <row r="56" spans="2:14" x14ac:dyDescent="0.5">
      <c r="B56" s="103" t="s">
        <v>241</v>
      </c>
      <c r="C56" s="34" t="s">
        <v>43</v>
      </c>
      <c r="J56" s="100">
        <v>0.5595507015107869</v>
      </c>
      <c r="M56" s="102" t="s">
        <v>390</v>
      </c>
      <c r="N56" s="100" t="s">
        <v>515</v>
      </c>
    </row>
    <row r="57" spans="2:14" x14ac:dyDescent="0.5">
      <c r="B57" s="103" t="s">
        <v>64</v>
      </c>
      <c r="C57" s="34" t="s">
        <v>3</v>
      </c>
      <c r="J57" s="100">
        <v>4.1760722347629802</v>
      </c>
      <c r="M57" s="102" t="s">
        <v>66</v>
      </c>
      <c r="N57" s="100" t="s">
        <v>515</v>
      </c>
    </row>
    <row r="58" spans="2:14" x14ac:dyDescent="0.5">
      <c r="B58" s="101" t="s">
        <v>435</v>
      </c>
      <c r="C58" s="47" t="s">
        <v>11</v>
      </c>
      <c r="J58" s="100">
        <v>110.06588579795022</v>
      </c>
      <c r="M58" s="102" t="s">
        <v>436</v>
      </c>
      <c r="N58" s="100" t="s">
        <v>515</v>
      </c>
    </row>
    <row r="59" spans="2:14" x14ac:dyDescent="0.5">
      <c r="B59" s="101" t="s">
        <v>437</v>
      </c>
      <c r="C59" s="47" t="s">
        <v>11</v>
      </c>
      <c r="J59" s="100">
        <v>63.061307716706686</v>
      </c>
      <c r="M59" s="102" t="s">
        <v>489</v>
      </c>
      <c r="N59" s="100" t="s">
        <v>515</v>
      </c>
    </row>
    <row r="60" spans="2:14" x14ac:dyDescent="0.5">
      <c r="B60" s="103" t="s">
        <v>62</v>
      </c>
      <c r="C60" s="34" t="s">
        <v>11</v>
      </c>
      <c r="L60" s="100">
        <v>32.616487455197131</v>
      </c>
      <c r="M60" s="102" t="s">
        <v>508</v>
      </c>
      <c r="N60" s="100" t="s">
        <v>515</v>
      </c>
    </row>
    <row r="61" spans="2:14" x14ac:dyDescent="0.5">
      <c r="B61" s="101" t="s">
        <v>138</v>
      </c>
      <c r="C61" s="47" t="s">
        <v>123</v>
      </c>
      <c r="H61" s="100">
        <v>71.520819416611005</v>
      </c>
      <c r="M61" s="102" t="s">
        <v>140</v>
      </c>
      <c r="N61" s="100" t="s">
        <v>515</v>
      </c>
    </row>
    <row r="62" spans="2:14" x14ac:dyDescent="0.5">
      <c r="B62" s="101" t="s">
        <v>438</v>
      </c>
      <c r="C62" s="47" t="s">
        <v>11</v>
      </c>
      <c r="I62" s="100">
        <v>112.84847136198989</v>
      </c>
      <c r="M62" s="102" t="s">
        <v>229</v>
      </c>
      <c r="N62" s="100" t="s">
        <v>515</v>
      </c>
    </row>
    <row r="63" spans="2:14" x14ac:dyDescent="0.5">
      <c r="B63" s="101" t="s">
        <v>464</v>
      </c>
      <c r="C63" s="47" t="s">
        <v>11</v>
      </c>
      <c r="I63" s="100">
        <v>144.99455930359085</v>
      </c>
      <c r="M63" s="102" t="s">
        <v>231</v>
      </c>
      <c r="N63" s="100" t="s">
        <v>515</v>
      </c>
    </row>
    <row r="64" spans="2:14" x14ac:dyDescent="0.5">
      <c r="B64" s="101" t="s">
        <v>207</v>
      </c>
      <c r="C64" s="34" t="s">
        <v>505</v>
      </c>
      <c r="J64" s="100">
        <v>11.320754716981131</v>
      </c>
      <c r="M64" s="102" t="s">
        <v>376</v>
      </c>
      <c r="N64" s="100" t="s">
        <v>515</v>
      </c>
    </row>
    <row r="65" spans="2:14" x14ac:dyDescent="0.5">
      <c r="B65" s="101" t="s">
        <v>208</v>
      </c>
      <c r="C65" s="47" t="s">
        <v>1</v>
      </c>
      <c r="J65" s="100">
        <v>3.3968154854823602</v>
      </c>
      <c r="M65" s="102" t="s">
        <v>377</v>
      </c>
      <c r="N65" s="100" t="s">
        <v>515</v>
      </c>
    </row>
    <row r="66" spans="2:14" x14ac:dyDescent="0.5">
      <c r="B66" s="101" t="s">
        <v>210</v>
      </c>
      <c r="C66" s="47" t="s">
        <v>1</v>
      </c>
      <c r="J66" s="100">
        <v>8.7696335078534027</v>
      </c>
      <c r="M66" s="102" t="s">
        <v>378</v>
      </c>
      <c r="N66" s="100" t="s">
        <v>515</v>
      </c>
    </row>
    <row r="67" spans="2:14" x14ac:dyDescent="0.5">
      <c r="B67" s="101" t="s">
        <v>212</v>
      </c>
      <c r="C67" s="47" t="s">
        <v>43</v>
      </c>
      <c r="J67" s="100">
        <v>4.4930003783579266</v>
      </c>
      <c r="M67" s="102" t="s">
        <v>379</v>
      </c>
      <c r="N67" s="100" t="s">
        <v>515</v>
      </c>
    </row>
    <row r="68" spans="2:14" x14ac:dyDescent="0.5">
      <c r="B68" s="101" t="s">
        <v>214</v>
      </c>
      <c r="C68" s="47" t="s">
        <v>1</v>
      </c>
      <c r="J68" s="100">
        <v>13.677467972871137</v>
      </c>
      <c r="M68" s="102" t="s">
        <v>380</v>
      </c>
      <c r="N68" s="100" t="s">
        <v>515</v>
      </c>
    </row>
    <row r="69" spans="2:14" x14ac:dyDescent="0.5">
      <c r="B69" s="103" t="s">
        <v>10</v>
      </c>
      <c r="C69" s="34" t="s">
        <v>11</v>
      </c>
      <c r="L69" s="100">
        <v>27.837613918806959</v>
      </c>
      <c r="M69" s="102" t="s">
        <v>163</v>
      </c>
      <c r="N69" s="100" t="s">
        <v>515</v>
      </c>
    </row>
    <row r="70" spans="2:14" x14ac:dyDescent="0.5">
      <c r="B70" s="101" t="s">
        <v>232</v>
      </c>
      <c r="C70" s="47" t="s">
        <v>11</v>
      </c>
      <c r="G70" s="100">
        <v>56.698756518251102</v>
      </c>
      <c r="M70" s="102" t="s">
        <v>194</v>
      </c>
      <c r="N70" s="100" t="s">
        <v>515</v>
      </c>
    </row>
    <row r="71" spans="2:14" x14ac:dyDescent="0.5">
      <c r="B71" s="101" t="s">
        <v>430</v>
      </c>
      <c r="C71" s="47" t="s">
        <v>11</v>
      </c>
      <c r="J71" s="100">
        <v>90.548780487804891</v>
      </c>
      <c r="M71" s="102" t="s">
        <v>520</v>
      </c>
      <c r="N71" s="100" t="s">
        <v>515</v>
      </c>
    </row>
    <row r="72" spans="2:14" x14ac:dyDescent="0.5">
      <c r="B72" s="101" t="s">
        <v>48</v>
      </c>
      <c r="C72" s="47" t="s">
        <v>1</v>
      </c>
      <c r="L72" s="100">
        <v>6.8193277310924367</v>
      </c>
      <c r="M72" s="102" t="s">
        <v>334</v>
      </c>
      <c r="N72" s="100" t="s">
        <v>515</v>
      </c>
    </row>
    <row r="73" spans="2:14" x14ac:dyDescent="0.5">
      <c r="B73" s="103" t="s">
        <v>20</v>
      </c>
      <c r="C73" s="34" t="s">
        <v>3</v>
      </c>
      <c r="J73" s="100">
        <v>4.9779893529893524</v>
      </c>
      <c r="M73" s="102" t="s">
        <v>22</v>
      </c>
      <c r="N73" s="100" t="s">
        <v>515</v>
      </c>
    </row>
    <row r="74" spans="2:14" x14ac:dyDescent="0.5">
      <c r="B74" s="103" t="s">
        <v>23</v>
      </c>
      <c r="C74" s="34" t="s">
        <v>3</v>
      </c>
      <c r="I74" s="100">
        <v>7.2762265885326896</v>
      </c>
      <c r="M74" s="102" t="s">
        <v>360</v>
      </c>
      <c r="N74" s="100" t="s">
        <v>515</v>
      </c>
    </row>
    <row r="75" spans="2:14" x14ac:dyDescent="0.5">
      <c r="B75" s="101" t="s">
        <v>431</v>
      </c>
      <c r="C75" s="47" t="s">
        <v>11</v>
      </c>
      <c r="J75" s="100">
        <v>51.918491220463906</v>
      </c>
      <c r="M75" s="102" t="s">
        <v>521</v>
      </c>
      <c r="N75" s="100" t="s">
        <v>515</v>
      </c>
    </row>
    <row r="76" spans="2:14" x14ac:dyDescent="0.5">
      <c r="B76" s="103" t="s">
        <v>158</v>
      </c>
      <c r="C76" s="34" t="s">
        <v>11</v>
      </c>
      <c r="L76" s="100">
        <v>48.275862068965516</v>
      </c>
      <c r="M76" s="102" t="s">
        <v>202</v>
      </c>
      <c r="N76" s="100" t="s">
        <v>515</v>
      </c>
    </row>
    <row r="77" spans="2:14" x14ac:dyDescent="0.5">
      <c r="B77" s="103" t="s">
        <v>164</v>
      </c>
      <c r="C77" s="34" t="s">
        <v>11</v>
      </c>
      <c r="I77" s="100">
        <v>60.131529966497084</v>
      </c>
      <c r="M77" s="102" t="s">
        <v>350</v>
      </c>
      <c r="N77" s="100" t="s">
        <v>515</v>
      </c>
    </row>
    <row r="78" spans="2:14" x14ac:dyDescent="0.5">
      <c r="B78" s="101" t="s">
        <v>457</v>
      </c>
      <c r="C78" s="47" t="s">
        <v>11</v>
      </c>
      <c r="I78" s="100">
        <v>121.48122322940532</v>
      </c>
      <c r="M78" s="102" t="s">
        <v>197</v>
      </c>
      <c r="N78" s="100" t="s">
        <v>515</v>
      </c>
    </row>
    <row r="79" spans="2:14" x14ac:dyDescent="0.5">
      <c r="B79" s="101" t="s">
        <v>183</v>
      </c>
      <c r="C79" s="34" t="s">
        <v>505</v>
      </c>
      <c r="J79" s="100">
        <v>11.83388460124954</v>
      </c>
      <c r="M79" s="102" t="s">
        <v>381</v>
      </c>
      <c r="N79" s="100" t="s">
        <v>515</v>
      </c>
    </row>
    <row r="80" spans="2:14" x14ac:dyDescent="0.5">
      <c r="B80" s="103" t="s">
        <v>71</v>
      </c>
      <c r="C80" s="34" t="s">
        <v>11</v>
      </c>
      <c r="I80" s="100">
        <v>32.186295347465226</v>
      </c>
      <c r="M80" s="102" t="s">
        <v>340</v>
      </c>
      <c r="N80" s="100" t="s">
        <v>515</v>
      </c>
    </row>
    <row r="81" spans="2:14" x14ac:dyDescent="0.5">
      <c r="B81" s="104" t="s">
        <v>424</v>
      </c>
      <c r="C81" s="47" t="s">
        <v>3</v>
      </c>
      <c r="H81" s="100">
        <v>72.878327675540476</v>
      </c>
      <c r="M81" s="102" t="s">
        <v>454</v>
      </c>
      <c r="N81" s="100" t="s">
        <v>515</v>
      </c>
    </row>
    <row r="82" spans="2:14" x14ac:dyDescent="0.5">
      <c r="B82" s="105" t="s">
        <v>243</v>
      </c>
      <c r="C82" s="43" t="s">
        <v>1</v>
      </c>
      <c r="L82" s="100">
        <v>1.9285714285714286</v>
      </c>
      <c r="M82" s="102" t="s">
        <v>246</v>
      </c>
      <c r="N82" s="100" t="s">
        <v>515</v>
      </c>
    </row>
    <row r="83" spans="2:14" x14ac:dyDescent="0.5">
      <c r="B83" s="103" t="s">
        <v>67</v>
      </c>
      <c r="C83" s="34" t="s">
        <v>1</v>
      </c>
      <c r="J83" s="100">
        <v>4.545454545454545</v>
      </c>
      <c r="M83" s="102" t="s">
        <v>341</v>
      </c>
      <c r="N83" s="100" t="s">
        <v>515</v>
      </c>
    </row>
    <row r="84" spans="2:14" x14ac:dyDescent="0.5">
      <c r="B84" s="105" t="s">
        <v>475</v>
      </c>
      <c r="C84" s="43" t="s">
        <v>1</v>
      </c>
      <c r="L84" s="100">
        <v>27.673293927995701</v>
      </c>
      <c r="M84" s="102" t="s">
        <v>506</v>
      </c>
      <c r="N84" s="100" t="s">
        <v>515</v>
      </c>
    </row>
    <row r="85" spans="2:14" x14ac:dyDescent="0.5">
      <c r="B85" s="101" t="s">
        <v>517</v>
      </c>
      <c r="C85" s="47" t="s">
        <v>123</v>
      </c>
      <c r="L85" s="100">
        <v>37.744257799108674</v>
      </c>
      <c r="M85" s="102" t="s">
        <v>494</v>
      </c>
      <c r="N85" s="100" t="s">
        <v>515</v>
      </c>
    </row>
    <row r="86" spans="2:14" x14ac:dyDescent="0.5">
      <c r="B86" s="103" t="s">
        <v>69</v>
      </c>
      <c r="C86" s="34" t="s">
        <v>1</v>
      </c>
      <c r="J86" s="100">
        <v>2.8554342951113769</v>
      </c>
      <c r="M86" s="102" t="s">
        <v>342</v>
      </c>
      <c r="N86" s="100" t="s">
        <v>515</v>
      </c>
    </row>
    <row r="87" spans="2:14" x14ac:dyDescent="0.5">
      <c r="B87" s="101" t="s">
        <v>495</v>
      </c>
      <c r="C87" s="47" t="s">
        <v>11</v>
      </c>
      <c r="J87" s="100">
        <v>91.095238095238102</v>
      </c>
      <c r="M87" s="102" t="s">
        <v>496</v>
      </c>
      <c r="N87" s="100" t="s">
        <v>515</v>
      </c>
    </row>
    <row r="88" spans="2:14" x14ac:dyDescent="0.5">
      <c r="B88" s="103" t="s">
        <v>25</v>
      </c>
      <c r="C88" s="34" t="s">
        <v>3</v>
      </c>
      <c r="J88" s="100">
        <v>87.398284583241704</v>
      </c>
      <c r="M88" s="102" t="s">
        <v>361</v>
      </c>
      <c r="N88" s="100" t="s">
        <v>515</v>
      </c>
    </row>
    <row r="89" spans="2:14" x14ac:dyDescent="0.5">
      <c r="B89" s="105" t="s">
        <v>247</v>
      </c>
      <c r="C89" s="43" t="s">
        <v>1</v>
      </c>
      <c r="J89" s="100">
        <v>0.57197330791229739</v>
      </c>
      <c r="M89" s="102" t="s">
        <v>423</v>
      </c>
      <c r="N89" s="100" t="s">
        <v>515</v>
      </c>
    </row>
    <row r="90" spans="2:14" x14ac:dyDescent="0.5">
      <c r="B90" s="105" t="s">
        <v>249</v>
      </c>
      <c r="C90" s="43" t="s">
        <v>43</v>
      </c>
      <c r="E90" s="100">
        <v>0.60193666579429472</v>
      </c>
      <c r="M90" s="102" t="s">
        <v>392</v>
      </c>
      <c r="N90" s="100" t="s">
        <v>515</v>
      </c>
    </row>
    <row r="91" spans="2:14" x14ac:dyDescent="0.5">
      <c r="B91" s="103" t="s">
        <v>507</v>
      </c>
      <c r="C91" s="34" t="s">
        <v>11</v>
      </c>
      <c r="L91" s="100">
        <v>97.297297297297305</v>
      </c>
      <c r="M91" s="102" t="s">
        <v>200</v>
      </c>
      <c r="N91" s="100" t="s">
        <v>515</v>
      </c>
    </row>
    <row r="92" spans="2:14" x14ac:dyDescent="0.5">
      <c r="B92" s="103" t="s">
        <v>143</v>
      </c>
      <c r="C92" s="34" t="s">
        <v>144</v>
      </c>
      <c r="I92" s="100">
        <v>137.79580797836377</v>
      </c>
      <c r="M92" s="102" t="s">
        <v>145</v>
      </c>
      <c r="N92" s="100" t="s">
        <v>515</v>
      </c>
    </row>
    <row r="93" spans="2:14" x14ac:dyDescent="0.5">
      <c r="B93" s="101" t="s">
        <v>497</v>
      </c>
      <c r="C93" s="34" t="s">
        <v>146</v>
      </c>
      <c r="J93" s="100">
        <v>84.352517985611513</v>
      </c>
      <c r="M93" s="102" t="s">
        <v>147</v>
      </c>
      <c r="N93" s="100" t="s">
        <v>515</v>
      </c>
    </row>
    <row r="94" spans="2:14" x14ac:dyDescent="0.5">
      <c r="B94" s="101" t="s">
        <v>148</v>
      </c>
      <c r="C94" s="34" t="s">
        <v>3</v>
      </c>
      <c r="G94" s="100">
        <v>64.617618586640845</v>
      </c>
      <c r="M94" s="102" t="s">
        <v>150</v>
      </c>
      <c r="N94" s="100" t="s">
        <v>515</v>
      </c>
    </row>
    <row r="95" spans="2:14" x14ac:dyDescent="0.5">
      <c r="B95" s="105" t="s">
        <v>250</v>
      </c>
      <c r="C95" s="43" t="s">
        <v>43</v>
      </c>
      <c r="I95" s="100">
        <v>0.60645724258289702</v>
      </c>
      <c r="M95" s="102" t="s">
        <v>393</v>
      </c>
      <c r="N95" s="100" t="s">
        <v>515</v>
      </c>
    </row>
    <row r="96" spans="2:14" x14ac:dyDescent="0.5">
      <c r="B96" s="105" t="s">
        <v>252</v>
      </c>
      <c r="C96" s="43" t="s">
        <v>43</v>
      </c>
      <c r="J96" s="100">
        <v>0.47085469066634877</v>
      </c>
      <c r="M96" s="102" t="s">
        <v>394</v>
      </c>
      <c r="N96" s="100" t="s">
        <v>515</v>
      </c>
    </row>
    <row r="97" spans="2:14" x14ac:dyDescent="0.5">
      <c r="B97" s="103" t="s">
        <v>73</v>
      </c>
      <c r="C97" s="34" t="s">
        <v>3</v>
      </c>
      <c r="G97" s="100">
        <v>12.203828789416582</v>
      </c>
      <c r="M97" s="102" t="s">
        <v>343</v>
      </c>
      <c r="N97" s="100" t="s">
        <v>515</v>
      </c>
    </row>
    <row r="98" spans="2:14" x14ac:dyDescent="0.5">
      <c r="B98" s="101" t="s">
        <v>50</v>
      </c>
      <c r="C98" s="47" t="s">
        <v>3</v>
      </c>
      <c r="L98" s="100">
        <v>6.7307692307692308</v>
      </c>
      <c r="M98" s="102" t="s">
        <v>335</v>
      </c>
      <c r="N98" s="100" t="s">
        <v>515</v>
      </c>
    </row>
    <row r="99" spans="2:14" x14ac:dyDescent="0.5">
      <c r="B99" s="105" t="s">
        <v>254</v>
      </c>
      <c r="C99" s="43" t="s">
        <v>43</v>
      </c>
      <c r="J99" s="100">
        <v>1.0452114730189597</v>
      </c>
      <c r="M99" s="102" t="s">
        <v>395</v>
      </c>
      <c r="N99" s="100" t="s">
        <v>515</v>
      </c>
    </row>
    <row r="100" spans="2:14" x14ac:dyDescent="0.5">
      <c r="B100" s="101" t="s">
        <v>498</v>
      </c>
      <c r="C100" s="47" t="s">
        <v>11</v>
      </c>
      <c r="J100" s="100">
        <v>85.714285714285722</v>
      </c>
      <c r="M100" s="102" t="s">
        <v>27</v>
      </c>
      <c r="N100" s="100" t="s">
        <v>515</v>
      </c>
    </row>
    <row r="101" spans="2:14" x14ac:dyDescent="0.5">
      <c r="B101" s="103" t="s">
        <v>75</v>
      </c>
      <c r="C101" s="34" t="s">
        <v>3</v>
      </c>
      <c r="G101" s="100">
        <v>16.981132075471699</v>
      </c>
      <c r="M101" s="102" t="s">
        <v>344</v>
      </c>
      <c r="N101" s="100" t="s">
        <v>515</v>
      </c>
    </row>
    <row r="102" spans="2:14" x14ac:dyDescent="0.5">
      <c r="B102" s="105" t="s">
        <v>256</v>
      </c>
      <c r="C102" s="43" t="s">
        <v>3</v>
      </c>
      <c r="J102" s="100">
        <v>17.580766341096918</v>
      </c>
      <c r="M102" s="102" t="s">
        <v>396</v>
      </c>
      <c r="N102" s="100" t="s">
        <v>515</v>
      </c>
    </row>
    <row r="103" spans="2:14" x14ac:dyDescent="0.5">
      <c r="B103" s="101" t="s">
        <v>216</v>
      </c>
      <c r="C103" s="34" t="s">
        <v>505</v>
      </c>
      <c r="H103" s="100">
        <v>40.226589443848248</v>
      </c>
      <c r="M103" s="102" t="s">
        <v>382</v>
      </c>
      <c r="N103" s="100" t="s">
        <v>515</v>
      </c>
    </row>
    <row r="104" spans="2:14" x14ac:dyDescent="0.5">
      <c r="B104" s="103" t="s">
        <v>79</v>
      </c>
      <c r="C104" s="34" t="s">
        <v>1</v>
      </c>
      <c r="J104" s="100">
        <v>27.884615384615383</v>
      </c>
      <c r="M104" s="102" t="s">
        <v>345</v>
      </c>
      <c r="N104" s="100" t="s">
        <v>515</v>
      </c>
    </row>
    <row r="105" spans="2:14" x14ac:dyDescent="0.5">
      <c r="B105" s="101" t="s">
        <v>151</v>
      </c>
      <c r="C105" s="34" t="s">
        <v>123</v>
      </c>
      <c r="I105" s="100">
        <v>49.367799943804435</v>
      </c>
      <c r="M105" s="102" t="s">
        <v>152</v>
      </c>
      <c r="N105" s="100" t="s">
        <v>515</v>
      </c>
    </row>
    <row r="106" spans="2:14" x14ac:dyDescent="0.5">
      <c r="B106" s="101" t="s">
        <v>153</v>
      </c>
      <c r="C106" s="34" t="s">
        <v>11</v>
      </c>
      <c r="L106" s="100">
        <v>278.37837837837839</v>
      </c>
      <c r="M106" s="102" t="s">
        <v>201</v>
      </c>
      <c r="N106" s="100" t="s">
        <v>515</v>
      </c>
    </row>
    <row r="107" spans="2:14" x14ac:dyDescent="0.5">
      <c r="B107" s="101" t="s">
        <v>456</v>
      </c>
      <c r="C107" s="47" t="s">
        <v>3</v>
      </c>
      <c r="J107" s="100">
        <v>45.513922310072189</v>
      </c>
      <c r="M107" s="102" t="s">
        <v>429</v>
      </c>
      <c r="N107" s="100" t="s">
        <v>515</v>
      </c>
    </row>
    <row r="108" spans="2:14" x14ac:dyDescent="0.5">
      <c r="B108" s="101" t="s">
        <v>155</v>
      </c>
      <c r="C108" s="34" t="s">
        <v>3</v>
      </c>
      <c r="G108" s="100">
        <v>54.032258064516128</v>
      </c>
      <c r="M108" s="102" t="s">
        <v>36</v>
      </c>
      <c r="N108" s="100" t="s">
        <v>515</v>
      </c>
    </row>
    <row r="109" spans="2:14" x14ac:dyDescent="0.5">
      <c r="B109" s="101" t="s">
        <v>166</v>
      </c>
      <c r="C109" s="47" t="s">
        <v>1</v>
      </c>
      <c r="G109" s="100">
        <v>12.043526374031723</v>
      </c>
      <c r="M109" s="102" t="s">
        <v>362</v>
      </c>
      <c r="N109" s="100" t="s">
        <v>515</v>
      </c>
    </row>
    <row r="110" spans="2:14" x14ac:dyDescent="0.5">
      <c r="B110" s="101" t="s">
        <v>474</v>
      </c>
      <c r="C110" s="47" t="s">
        <v>43</v>
      </c>
      <c r="I110" s="100">
        <v>1.0992063492063493</v>
      </c>
      <c r="M110" s="102" t="s">
        <v>459</v>
      </c>
      <c r="N110" s="100" t="s">
        <v>515</v>
      </c>
    </row>
    <row r="111" spans="2:14" x14ac:dyDescent="0.5">
      <c r="B111" s="103" t="s">
        <v>77</v>
      </c>
      <c r="C111" s="34" t="s">
        <v>1</v>
      </c>
      <c r="I111" s="100">
        <v>2.3667522270874226</v>
      </c>
      <c r="M111" s="102" t="s">
        <v>359</v>
      </c>
      <c r="N111" s="100" t="s">
        <v>515</v>
      </c>
    </row>
    <row r="112" spans="2:14" x14ac:dyDescent="0.5">
      <c r="B112" s="101" t="s">
        <v>460</v>
      </c>
      <c r="C112" s="47" t="s">
        <v>3</v>
      </c>
      <c r="I112" s="100">
        <v>5.9565217391304346</v>
      </c>
      <c r="M112" s="102" t="s">
        <v>461</v>
      </c>
      <c r="N112" s="100" t="s">
        <v>515</v>
      </c>
    </row>
    <row r="113" spans="2:14" x14ac:dyDescent="0.5">
      <c r="B113" s="104" t="s">
        <v>425</v>
      </c>
      <c r="C113" s="34" t="s">
        <v>3</v>
      </c>
      <c r="J113" s="100">
        <v>33.333333333333336</v>
      </c>
      <c r="M113" s="102" t="s">
        <v>346</v>
      </c>
      <c r="N113" s="100" t="s">
        <v>515</v>
      </c>
    </row>
    <row r="114" spans="2:14" x14ac:dyDescent="0.5">
      <c r="B114" s="101" t="s">
        <v>193</v>
      </c>
      <c r="C114" s="47" t="s">
        <v>43</v>
      </c>
      <c r="L114" s="100">
        <v>2.9552745801094549</v>
      </c>
      <c r="M114" s="102" t="s">
        <v>359</v>
      </c>
      <c r="N114" s="100" t="s">
        <v>515</v>
      </c>
    </row>
    <row r="115" spans="2:14" x14ac:dyDescent="0.5">
      <c r="B115" s="101" t="s">
        <v>499</v>
      </c>
      <c r="C115" s="34" t="s">
        <v>11</v>
      </c>
      <c r="I115" s="100">
        <v>52.844560818852656</v>
      </c>
      <c r="M115" s="102" t="s">
        <v>522</v>
      </c>
      <c r="N115" s="100" t="s">
        <v>515</v>
      </c>
    </row>
    <row r="116" spans="2:14" x14ac:dyDescent="0.5">
      <c r="B116" s="101" t="s">
        <v>59</v>
      </c>
      <c r="C116" s="47" t="s">
        <v>11</v>
      </c>
      <c r="H116" s="100">
        <v>37.829540000000001</v>
      </c>
      <c r="K116" s="100">
        <v>41.149773071104384</v>
      </c>
      <c r="M116" s="102" t="s">
        <v>524</v>
      </c>
      <c r="N116" s="100" t="s">
        <v>515</v>
      </c>
    </row>
    <row r="117" spans="2:14" x14ac:dyDescent="0.5">
      <c r="B117" s="101" t="s">
        <v>217</v>
      </c>
      <c r="C117" s="47" t="s">
        <v>1</v>
      </c>
      <c r="J117" s="100">
        <v>15.796474891918855</v>
      </c>
      <c r="M117" s="102" t="s">
        <v>383</v>
      </c>
      <c r="N117" s="100" t="s">
        <v>515</v>
      </c>
    </row>
    <row r="118" spans="2:14" x14ac:dyDescent="0.5">
      <c r="B118" s="101" t="s">
        <v>462</v>
      </c>
      <c r="C118" s="47" t="s">
        <v>43</v>
      </c>
      <c r="J118" s="100">
        <v>0.45930232558139533</v>
      </c>
      <c r="M118" s="102" t="s">
        <v>463</v>
      </c>
      <c r="N118" s="100" t="s">
        <v>515</v>
      </c>
    </row>
    <row r="119" spans="2:14" x14ac:dyDescent="0.5">
      <c r="B119" s="101" t="s">
        <v>261</v>
      </c>
      <c r="C119" s="47" t="s">
        <v>1</v>
      </c>
      <c r="J119" s="100">
        <v>1.3584140446007942</v>
      </c>
      <c r="M119" s="102" t="s">
        <v>397</v>
      </c>
      <c r="N119" s="100" t="s">
        <v>515</v>
      </c>
    </row>
    <row r="120" spans="2:14" x14ac:dyDescent="0.5">
      <c r="B120" s="104" t="s">
        <v>426</v>
      </c>
      <c r="C120" s="34" t="s">
        <v>3</v>
      </c>
      <c r="J120" s="100">
        <v>200</v>
      </c>
      <c r="M120" s="102" t="s">
        <v>347</v>
      </c>
      <c r="N120" s="100" t="s">
        <v>515</v>
      </c>
    </row>
    <row r="121" spans="2:14" x14ac:dyDescent="0.5">
      <c r="B121" s="101" t="s">
        <v>500</v>
      </c>
      <c r="C121" s="34" t="s">
        <v>11</v>
      </c>
      <c r="I121" s="100">
        <v>65.977554636739512</v>
      </c>
      <c r="M121" s="102" t="s">
        <v>93</v>
      </c>
      <c r="N121" s="100" t="s">
        <v>515</v>
      </c>
    </row>
    <row r="122" spans="2:14" x14ac:dyDescent="0.5">
      <c r="B122" s="101" t="s">
        <v>167</v>
      </c>
      <c r="C122" s="47" t="s">
        <v>11</v>
      </c>
      <c r="I122" s="100">
        <v>24.136165856155618</v>
      </c>
      <c r="M122" s="102" t="s">
        <v>363</v>
      </c>
      <c r="N122" s="100" t="s">
        <v>515</v>
      </c>
    </row>
    <row r="123" spans="2:14" x14ac:dyDescent="0.5">
      <c r="B123" s="101" t="s">
        <v>161</v>
      </c>
      <c r="C123" s="47" t="s">
        <v>1</v>
      </c>
      <c r="L123" s="100">
        <v>5.53125</v>
      </c>
      <c r="M123" s="102" t="s">
        <v>336</v>
      </c>
      <c r="N123" s="100" t="s">
        <v>515</v>
      </c>
    </row>
    <row r="124" spans="2:14" x14ac:dyDescent="0.5">
      <c r="B124" s="101" t="s">
        <v>219</v>
      </c>
      <c r="C124" s="34" t="s">
        <v>505</v>
      </c>
      <c r="J124" s="100">
        <v>26.447776628748709</v>
      </c>
      <c r="M124" s="102" t="s">
        <v>384</v>
      </c>
      <c r="N124" s="100" t="s">
        <v>515</v>
      </c>
    </row>
    <row r="125" spans="2:14" x14ac:dyDescent="0.5">
      <c r="B125" s="103" t="s">
        <v>80</v>
      </c>
      <c r="C125" s="34" t="s">
        <v>1</v>
      </c>
      <c r="J125" s="100">
        <v>16.810344827586206</v>
      </c>
      <c r="M125" s="102" t="s">
        <v>348</v>
      </c>
      <c r="N125" s="100" t="s">
        <v>515</v>
      </c>
    </row>
    <row r="126" spans="2:14" x14ac:dyDescent="0.5">
      <c r="B126" s="101" t="s">
        <v>184</v>
      </c>
      <c r="C126" s="34" t="s">
        <v>505</v>
      </c>
      <c r="J126" s="100">
        <v>14.375095376163589</v>
      </c>
      <c r="M126" s="102" t="s">
        <v>385</v>
      </c>
      <c r="N126" s="100" t="s">
        <v>515</v>
      </c>
    </row>
    <row r="127" spans="2:14" x14ac:dyDescent="0.5">
      <c r="B127" s="101" t="s">
        <v>502</v>
      </c>
      <c r="C127" s="34" t="s">
        <v>505</v>
      </c>
      <c r="J127" s="100">
        <v>42.883333333333333</v>
      </c>
      <c r="M127" s="102" t="s">
        <v>503</v>
      </c>
      <c r="N127" s="100" t="s">
        <v>515</v>
      </c>
    </row>
    <row r="128" spans="2:14" x14ac:dyDescent="0.5">
      <c r="B128" s="103" t="s">
        <v>82</v>
      </c>
      <c r="C128" s="34" t="s">
        <v>1</v>
      </c>
      <c r="J128" s="100">
        <v>9.5552708822965737</v>
      </c>
      <c r="M128" s="102" t="s">
        <v>349</v>
      </c>
      <c r="N128" s="100" t="s">
        <v>515</v>
      </c>
    </row>
    <row r="129" spans="2:14" x14ac:dyDescent="0.5">
      <c r="B129" s="101" t="s">
        <v>501</v>
      </c>
      <c r="C129" s="34" t="s">
        <v>11</v>
      </c>
      <c r="J129" s="100">
        <v>44.261086985129623</v>
      </c>
      <c r="M129" s="102" t="s">
        <v>513</v>
      </c>
      <c r="N129" s="100" t="s">
        <v>515</v>
      </c>
    </row>
    <row r="130" spans="2:14" x14ac:dyDescent="0.5">
      <c r="B130" s="101" t="s">
        <v>514</v>
      </c>
      <c r="C130" s="34" t="s">
        <v>11</v>
      </c>
      <c r="I130" s="100">
        <v>87.797647508845756</v>
      </c>
      <c r="M130" s="102" t="s">
        <v>523</v>
      </c>
      <c r="N130" s="100" t="s">
        <v>515</v>
      </c>
    </row>
    <row r="131" spans="2:14" x14ac:dyDescent="0.5">
      <c r="B131" s="101" t="s">
        <v>168</v>
      </c>
      <c r="C131" s="47" t="s">
        <v>11</v>
      </c>
      <c r="G131" s="100">
        <v>14.488188976377952</v>
      </c>
      <c r="M131" s="102" t="s">
        <v>364</v>
      </c>
      <c r="N131" s="100" t="s">
        <v>515</v>
      </c>
    </row>
    <row r="132" spans="2:14" x14ac:dyDescent="0.5">
      <c r="B132" s="103" t="s">
        <v>84</v>
      </c>
      <c r="C132" s="34" t="s">
        <v>11</v>
      </c>
      <c r="J132" s="100">
        <v>49.631128034269395</v>
      </c>
      <c r="M132" s="102" t="s">
        <v>328</v>
      </c>
      <c r="N132" s="100" t="s">
        <v>515</v>
      </c>
    </row>
    <row r="133" spans="2:14" x14ac:dyDescent="0.5">
      <c r="B133" s="101" t="s">
        <v>480</v>
      </c>
      <c r="C133" s="47" t="s">
        <v>3</v>
      </c>
      <c r="I133" s="100">
        <v>67.053642914331462</v>
      </c>
      <c r="M133" s="102" t="s">
        <v>192</v>
      </c>
      <c r="N133" s="100" t="s">
        <v>515</v>
      </c>
    </row>
    <row r="134" spans="2:14" x14ac:dyDescent="0.5">
      <c r="B134" s="101" t="s">
        <v>94</v>
      </c>
      <c r="C134" s="47" t="s">
        <v>11</v>
      </c>
      <c r="J134" s="100">
        <v>63.125178175345397</v>
      </c>
      <c r="M134" s="102" t="s">
        <v>96</v>
      </c>
      <c r="N134" s="100" t="s">
        <v>515</v>
      </c>
    </row>
    <row r="135" spans="2:14" x14ac:dyDescent="0.5">
      <c r="B135" s="101" t="s">
        <v>263</v>
      </c>
      <c r="C135" s="47" t="s">
        <v>43</v>
      </c>
      <c r="J135" s="100">
        <v>0.6776859504132231</v>
      </c>
      <c r="M135" s="102" t="s">
        <v>398</v>
      </c>
      <c r="N135" s="100" t="s">
        <v>515</v>
      </c>
    </row>
    <row r="136" spans="2:14" x14ac:dyDescent="0.5">
      <c r="B136" s="101" t="s">
        <v>504</v>
      </c>
      <c r="C136" s="34" t="s">
        <v>505</v>
      </c>
      <c r="J136" s="100">
        <v>12.844036697247706</v>
      </c>
      <c r="M136" s="102" t="s">
        <v>441</v>
      </c>
      <c r="N136" s="100" t="s">
        <v>515</v>
      </c>
    </row>
    <row r="137" spans="2:14" x14ac:dyDescent="0.5">
      <c r="B137" s="103" t="s">
        <v>86</v>
      </c>
      <c r="C137" s="34" t="s">
        <v>1</v>
      </c>
      <c r="J137" s="100">
        <v>7.291666666666667</v>
      </c>
      <c r="M137" s="102" t="s">
        <v>329</v>
      </c>
      <c r="N137" s="100" t="s">
        <v>515</v>
      </c>
    </row>
    <row r="138" spans="2:14" x14ac:dyDescent="0.5">
      <c r="B138" s="103" t="s">
        <v>88</v>
      </c>
      <c r="C138" s="34" t="s">
        <v>11</v>
      </c>
      <c r="J138" s="100">
        <v>112.5</v>
      </c>
      <c r="M138" s="102" t="s">
        <v>351</v>
      </c>
      <c r="N138" s="100" t="s">
        <v>515</v>
      </c>
    </row>
    <row r="139" spans="2:14" x14ac:dyDescent="0.5">
      <c r="B139" s="101" t="s">
        <v>180</v>
      </c>
      <c r="C139" s="47" t="s">
        <v>1</v>
      </c>
      <c r="G139" s="100">
        <v>1.0277569392348087</v>
      </c>
      <c r="M139" s="102" t="s">
        <v>399</v>
      </c>
      <c r="N139" s="100" t="s">
        <v>515</v>
      </c>
    </row>
    <row r="140" spans="2:14" x14ac:dyDescent="0.5">
      <c r="B140" s="101" t="s">
        <v>97</v>
      </c>
      <c r="C140" s="47" t="s">
        <v>3</v>
      </c>
      <c r="H140" s="100">
        <v>72.023892207251009</v>
      </c>
      <c r="M140" s="102" t="s">
        <v>36</v>
      </c>
      <c r="N140" s="100" t="s">
        <v>515</v>
      </c>
    </row>
    <row r="141" spans="2:14" x14ac:dyDescent="0.5">
      <c r="B141" s="101" t="s">
        <v>476</v>
      </c>
      <c r="C141" s="47" t="s">
        <v>11</v>
      </c>
      <c r="J141" s="100">
        <v>34.782608695652172</v>
      </c>
      <c r="M141" s="102" t="s">
        <v>477</v>
      </c>
      <c r="N141" s="100" t="s">
        <v>515</v>
      </c>
    </row>
    <row r="142" spans="2:14" x14ac:dyDescent="0.5">
      <c r="B142" s="101" t="s">
        <v>478</v>
      </c>
      <c r="C142" s="47" t="s">
        <v>43</v>
      </c>
      <c r="H142" s="100">
        <v>0.14893264934635114</v>
      </c>
      <c r="M142" s="102" t="s">
        <v>479</v>
      </c>
      <c r="N142" s="100" t="s">
        <v>515</v>
      </c>
    </row>
    <row r="143" spans="2:14" x14ac:dyDescent="0.5">
      <c r="B143" s="103" t="s">
        <v>90</v>
      </c>
      <c r="C143" s="34" t="s">
        <v>11</v>
      </c>
      <c r="I143" s="100">
        <v>31.450268568253378</v>
      </c>
      <c r="M143" s="102" t="s">
        <v>330</v>
      </c>
      <c r="N143" s="100" t="s">
        <v>515</v>
      </c>
    </row>
    <row r="144" spans="2:14" x14ac:dyDescent="0.5">
      <c r="B144" s="101" t="s">
        <v>100</v>
      </c>
      <c r="C144" s="47" t="s">
        <v>11</v>
      </c>
      <c r="J144" s="100">
        <v>57.169219413175867</v>
      </c>
      <c r="M144" s="102" t="s">
        <v>101</v>
      </c>
      <c r="N144" s="100" t="s">
        <v>515</v>
      </c>
    </row>
    <row r="145" spans="2:14" x14ac:dyDescent="0.5">
      <c r="B145" s="101" t="s">
        <v>481</v>
      </c>
      <c r="C145" s="47" t="s">
        <v>11</v>
      </c>
      <c r="I145" s="100">
        <v>73.530840213695967</v>
      </c>
      <c r="M145" s="102" t="s">
        <v>102</v>
      </c>
      <c r="N145" s="100" t="s">
        <v>515</v>
      </c>
    </row>
    <row r="146" spans="2:14" x14ac:dyDescent="0.5">
      <c r="B146" s="103" t="s">
        <v>0</v>
      </c>
      <c r="C146" s="34" t="s">
        <v>1</v>
      </c>
      <c r="G146" s="100">
        <v>2.2304832713754648</v>
      </c>
      <c r="M146" s="102" t="s">
        <v>331</v>
      </c>
      <c r="N146" s="100" t="s">
        <v>515</v>
      </c>
    </row>
    <row r="147" spans="2:14" x14ac:dyDescent="0.5">
      <c r="B147" s="101" t="s">
        <v>266</v>
      </c>
      <c r="C147" s="47" t="s">
        <v>43</v>
      </c>
      <c r="J147" s="100">
        <v>0.19965772960638903</v>
      </c>
      <c r="M147" s="102" t="s">
        <v>365</v>
      </c>
      <c r="N147" s="100" t="s">
        <v>515</v>
      </c>
    </row>
    <row r="148" spans="2:14" x14ac:dyDescent="0.5">
      <c r="B148" s="101" t="s">
        <v>268</v>
      </c>
      <c r="C148" s="47" t="s">
        <v>3</v>
      </c>
      <c r="J148" s="100">
        <v>11.531054405392393</v>
      </c>
      <c r="M148" s="102" t="s">
        <v>400</v>
      </c>
      <c r="N148" s="100" t="s">
        <v>515</v>
      </c>
    </row>
    <row r="149" spans="2:14" x14ac:dyDescent="0.5">
      <c r="B149" s="101" t="s">
        <v>446</v>
      </c>
      <c r="C149" s="47" t="s">
        <v>43</v>
      </c>
      <c r="I149" s="100">
        <v>0.29203539823008851</v>
      </c>
      <c r="M149" s="102" t="s">
        <v>528</v>
      </c>
      <c r="N149" s="100" t="s">
        <v>515</v>
      </c>
    </row>
    <row r="150" spans="2:14" x14ac:dyDescent="0.5">
      <c r="B150" s="101" t="s">
        <v>482</v>
      </c>
      <c r="C150" s="47" t="s">
        <v>11</v>
      </c>
      <c r="J150" s="100">
        <v>42.150630320008617</v>
      </c>
      <c r="M150" s="102" t="s">
        <v>483</v>
      </c>
      <c r="N150" s="100" t="s">
        <v>515</v>
      </c>
    </row>
    <row r="151" spans="2:14" x14ac:dyDescent="0.5">
      <c r="B151" s="101" t="s">
        <v>451</v>
      </c>
      <c r="C151" s="47" t="s">
        <v>1</v>
      </c>
      <c r="L151" s="100">
        <v>3.0322265625</v>
      </c>
      <c r="M151" s="102" t="s">
        <v>452</v>
      </c>
      <c r="N151" s="100" t="s">
        <v>515</v>
      </c>
    </row>
    <row r="152" spans="2:14" x14ac:dyDescent="0.5">
      <c r="B152" s="101" t="s">
        <v>185</v>
      </c>
      <c r="C152" s="47" t="s">
        <v>11</v>
      </c>
      <c r="J152" s="100">
        <v>30.909090909090907</v>
      </c>
      <c r="M152" s="102" t="s">
        <v>386</v>
      </c>
      <c r="N152" s="100" t="s">
        <v>515</v>
      </c>
    </row>
    <row r="153" spans="2:14" x14ac:dyDescent="0.5">
      <c r="B153" s="101" t="s">
        <v>187</v>
      </c>
      <c r="C153" s="34" t="s">
        <v>505</v>
      </c>
      <c r="J153" s="100">
        <v>22.826086956521738</v>
      </c>
      <c r="M153" s="102" t="s">
        <v>387</v>
      </c>
      <c r="N153" s="100" t="s">
        <v>515</v>
      </c>
    </row>
    <row r="154" spans="2:14" x14ac:dyDescent="0.5">
      <c r="B154" s="101" t="s">
        <v>271</v>
      </c>
      <c r="C154" s="47" t="s">
        <v>43</v>
      </c>
      <c r="J154" s="100">
        <v>2.6683608640406606</v>
      </c>
      <c r="M154" s="102" t="s">
        <v>403</v>
      </c>
      <c r="N154" s="100" t="s">
        <v>515</v>
      </c>
    </row>
    <row r="155" spans="2:14" x14ac:dyDescent="0.5">
      <c r="B155" s="101" t="s">
        <v>273</v>
      </c>
      <c r="C155" s="47" t="s">
        <v>1</v>
      </c>
      <c r="F155" s="100">
        <v>0.16764459346186086</v>
      </c>
      <c r="M155" s="102" t="s">
        <v>401</v>
      </c>
      <c r="N155" s="100" t="s">
        <v>515</v>
      </c>
    </row>
    <row r="156" spans="2:14" x14ac:dyDescent="0.5">
      <c r="B156" s="101" t="s">
        <v>484</v>
      </c>
      <c r="C156" s="47" t="s">
        <v>11</v>
      </c>
      <c r="H156" s="100">
        <v>85.450152326925092</v>
      </c>
      <c r="M156" s="102" t="s">
        <v>103</v>
      </c>
      <c r="N156" s="100" t="s">
        <v>515</v>
      </c>
    </row>
    <row r="157" spans="2:14" x14ac:dyDescent="0.5">
      <c r="B157" s="101" t="s">
        <v>485</v>
      </c>
      <c r="C157" s="47" t="s">
        <v>11</v>
      </c>
      <c r="L157" s="100">
        <v>97.948717948717942</v>
      </c>
      <c r="M157" s="102" t="s">
        <v>106</v>
      </c>
      <c r="N157" s="100" t="s">
        <v>515</v>
      </c>
    </row>
    <row r="158" spans="2:14" x14ac:dyDescent="0.5">
      <c r="B158" s="101" t="s">
        <v>525</v>
      </c>
      <c r="C158" s="47" t="s">
        <v>526</v>
      </c>
      <c r="J158" s="100">
        <v>40.102915951972555</v>
      </c>
      <c r="M158" s="102" t="s">
        <v>527</v>
      </c>
    </row>
    <row r="159" spans="2:14" x14ac:dyDescent="0.5">
      <c r="B159" s="101" t="s">
        <v>107</v>
      </c>
      <c r="C159" s="47" t="s">
        <v>108</v>
      </c>
      <c r="J159" s="100">
        <v>41.465766634522666</v>
      </c>
      <c r="M159" s="102" t="s">
        <v>109</v>
      </c>
      <c r="N159" s="100" t="s">
        <v>515</v>
      </c>
    </row>
    <row r="160" spans="2:14" x14ac:dyDescent="0.5">
      <c r="B160" s="101" t="s">
        <v>275</v>
      </c>
      <c r="C160" s="47" t="s">
        <v>43</v>
      </c>
      <c r="F160" s="100">
        <v>0.34689793195463642</v>
      </c>
      <c r="M160" s="102" t="s">
        <v>404</v>
      </c>
      <c r="N160" s="100" t="s">
        <v>515</v>
      </c>
    </row>
    <row r="161" spans="2:14" x14ac:dyDescent="0.5">
      <c r="B161" s="103" t="s">
        <v>2</v>
      </c>
      <c r="C161" s="34" t="s">
        <v>3</v>
      </c>
      <c r="J161" s="100">
        <v>13.231255352449576</v>
      </c>
      <c r="M161" s="102" t="s">
        <v>337</v>
      </c>
      <c r="N161" s="100" t="s">
        <v>515</v>
      </c>
    </row>
    <row r="162" spans="2:14" x14ac:dyDescent="0.5">
      <c r="B162" s="101" t="s">
        <v>283</v>
      </c>
      <c r="C162" s="47" t="s">
        <v>43</v>
      </c>
      <c r="L162" s="100">
        <v>1.8153526970954357</v>
      </c>
      <c r="M162" s="102" t="s">
        <v>422</v>
      </c>
      <c r="N162" s="100" t="s">
        <v>515</v>
      </c>
    </row>
    <row r="163" spans="2:14" x14ac:dyDescent="0.5">
      <c r="B163" s="103" t="s">
        <v>4</v>
      </c>
      <c r="C163" s="34" t="s">
        <v>1</v>
      </c>
      <c r="J163" s="100">
        <v>0.57755775577557755</v>
      </c>
      <c r="M163" s="102" t="s">
        <v>338</v>
      </c>
      <c r="N163" s="100" t="s">
        <v>515</v>
      </c>
    </row>
    <row r="164" spans="2:14" x14ac:dyDescent="0.5">
      <c r="B164" s="101" t="s">
        <v>276</v>
      </c>
      <c r="C164" s="47" t="s">
        <v>43</v>
      </c>
      <c r="J164" s="100">
        <v>0.5148005148005147</v>
      </c>
      <c r="M164" s="102" t="s">
        <v>402</v>
      </c>
      <c r="N164" s="100" t="s">
        <v>515</v>
      </c>
    </row>
    <row r="165" spans="2:14" x14ac:dyDescent="0.5">
      <c r="B165" s="103" t="s">
        <v>6</v>
      </c>
      <c r="C165" s="34" t="s">
        <v>3</v>
      </c>
      <c r="J165" s="100">
        <v>4.7169811320754711</v>
      </c>
      <c r="M165" s="102" t="s">
        <v>332</v>
      </c>
      <c r="N165" s="100" t="s">
        <v>515</v>
      </c>
    </row>
    <row r="166" spans="2:14" x14ac:dyDescent="0.5">
      <c r="B166" s="101" t="s">
        <v>188</v>
      </c>
      <c r="C166" s="47" t="s">
        <v>11</v>
      </c>
      <c r="J166" s="100">
        <v>31.093057607090106</v>
      </c>
      <c r="M166" s="102" t="s">
        <v>388</v>
      </c>
      <c r="N166" s="100" t="s">
        <v>515</v>
      </c>
    </row>
    <row r="167" spans="2:14" x14ac:dyDescent="0.5">
      <c r="B167" s="101" t="s">
        <v>169</v>
      </c>
      <c r="C167" s="47" t="s">
        <v>3</v>
      </c>
      <c r="J167" s="100">
        <v>11.61225788851505</v>
      </c>
      <c r="M167" s="102" t="s">
        <v>366</v>
      </c>
      <c r="N167" s="100" t="s">
        <v>515</v>
      </c>
    </row>
    <row r="168" spans="2:14" x14ac:dyDescent="0.5">
      <c r="B168" s="101" t="s">
        <v>449</v>
      </c>
      <c r="C168" s="47" t="s">
        <v>110</v>
      </c>
      <c r="I168" s="100">
        <v>55.761898413544856</v>
      </c>
      <c r="M168" s="102" t="s">
        <v>111</v>
      </c>
      <c r="N168" s="100" t="s">
        <v>515</v>
      </c>
    </row>
    <row r="169" spans="2:14" x14ac:dyDescent="0.5">
      <c r="B169" s="101" t="s">
        <v>112</v>
      </c>
      <c r="C169" s="47" t="s">
        <v>3</v>
      </c>
      <c r="J169" s="100">
        <v>56.943659317882044</v>
      </c>
      <c r="M169" s="102" t="s">
        <v>114</v>
      </c>
      <c r="N169" s="100" t="s">
        <v>515</v>
      </c>
    </row>
    <row r="170" spans="2:14" x14ac:dyDescent="0.5">
      <c r="B170" s="101" t="s">
        <v>278</v>
      </c>
      <c r="C170" s="47" t="s">
        <v>43</v>
      </c>
      <c r="H170" s="100">
        <v>0.94910591471801931</v>
      </c>
      <c r="M170" s="102" t="s">
        <v>403</v>
      </c>
      <c r="N170" s="100" t="s">
        <v>515</v>
      </c>
    </row>
    <row r="171" spans="2:14" x14ac:dyDescent="0.5">
      <c r="B171" s="101" t="s">
        <v>115</v>
      </c>
      <c r="C171" s="47" t="s">
        <v>116</v>
      </c>
      <c r="H171" s="100">
        <v>100.03289978724804</v>
      </c>
      <c r="M171" s="102" t="s">
        <v>36</v>
      </c>
      <c r="N171" s="100" t="s">
        <v>515</v>
      </c>
    </row>
    <row r="172" spans="2:14" x14ac:dyDescent="0.5">
      <c r="B172" s="101" t="s">
        <v>450</v>
      </c>
      <c r="C172" s="47" t="s">
        <v>11</v>
      </c>
      <c r="L172" s="100">
        <v>92.391877228336682</v>
      </c>
      <c r="M172" s="102" t="s">
        <v>37</v>
      </c>
      <c r="N172" s="100" t="s">
        <v>515</v>
      </c>
    </row>
    <row r="173" spans="2:14" x14ac:dyDescent="0.5">
      <c r="B173" s="101" t="s">
        <v>171</v>
      </c>
      <c r="C173" s="47" t="s">
        <v>11</v>
      </c>
      <c r="G173" s="100">
        <v>64.560088797069184</v>
      </c>
      <c r="M173" s="102" t="s">
        <v>354</v>
      </c>
      <c r="N173" s="100" t="s">
        <v>515</v>
      </c>
    </row>
    <row r="174" spans="2:14" x14ac:dyDescent="0.5">
      <c r="B174" s="101" t="s">
        <v>190</v>
      </c>
      <c r="C174" s="34" t="s">
        <v>505</v>
      </c>
      <c r="J174" s="100">
        <v>38.900263234863999</v>
      </c>
      <c r="M174" s="102" t="s">
        <v>355</v>
      </c>
      <c r="N174" s="100" t="s">
        <v>515</v>
      </c>
    </row>
    <row r="175" spans="2:14" x14ac:dyDescent="0.5">
      <c r="B175" s="101" t="s">
        <v>38</v>
      </c>
      <c r="C175" s="47" t="s">
        <v>1</v>
      </c>
      <c r="H175" s="100">
        <v>43.576826196473554</v>
      </c>
      <c r="M175" s="102" t="s">
        <v>36</v>
      </c>
      <c r="N175" s="100" t="s">
        <v>515</v>
      </c>
    </row>
    <row r="176" spans="2:14" x14ac:dyDescent="0.5">
      <c r="B176" s="103" t="s">
        <v>8</v>
      </c>
      <c r="C176" s="34" t="s">
        <v>1</v>
      </c>
      <c r="J176" s="100">
        <v>3.4749034749034751</v>
      </c>
      <c r="M176" s="102" t="s">
        <v>333</v>
      </c>
      <c r="N176" s="100" t="s">
        <v>515</v>
      </c>
    </row>
    <row r="177" spans="2:14" x14ac:dyDescent="0.5">
      <c r="B177" s="101" t="s">
        <v>117</v>
      </c>
      <c r="C177" s="34" t="s">
        <v>505</v>
      </c>
      <c r="J177" s="100">
        <v>18.130579266306118</v>
      </c>
      <c r="M177" s="102" t="s">
        <v>356</v>
      </c>
      <c r="N177" s="100" t="s">
        <v>515</v>
      </c>
    </row>
    <row r="178" spans="2:14" x14ac:dyDescent="0.5">
      <c r="B178" s="101" t="s">
        <v>170</v>
      </c>
      <c r="C178" s="47" t="s">
        <v>1</v>
      </c>
      <c r="J178" s="100">
        <v>0.8096547509929729</v>
      </c>
      <c r="M178" s="102" t="s">
        <v>367</v>
      </c>
      <c r="N178" s="100" t="s">
        <v>515</v>
      </c>
    </row>
    <row r="179" spans="2:14" x14ac:dyDescent="0.5">
      <c r="B179" s="101" t="s">
        <v>280</v>
      </c>
      <c r="C179" s="47" t="s">
        <v>1</v>
      </c>
      <c r="H179" s="100">
        <v>1.1079545454545454</v>
      </c>
      <c r="M179" s="102" t="s">
        <v>405</v>
      </c>
      <c r="N179" s="100" t="s">
        <v>515</v>
      </c>
    </row>
    <row r="180" spans="2:14" x14ac:dyDescent="0.5">
      <c r="B180" s="106" t="s">
        <v>281</v>
      </c>
      <c r="C180" s="107" t="s">
        <v>43</v>
      </c>
      <c r="D180" s="108"/>
      <c r="E180" s="108"/>
      <c r="F180" s="108"/>
      <c r="G180" s="108"/>
      <c r="H180" s="108"/>
      <c r="I180" s="108"/>
      <c r="J180" s="108">
        <v>1.3083087882731692</v>
      </c>
      <c r="K180" s="108"/>
      <c r="L180" s="108"/>
      <c r="M180" s="109" t="s">
        <v>406</v>
      </c>
      <c r="N180" s="100" t="s">
        <v>515</v>
      </c>
    </row>
    <row r="181" spans="2:14" s="32" customFormat="1" ht="16.149999999999999" thickBot="1" x14ac:dyDescent="0.55000000000000004">
      <c r="B181" s="34"/>
      <c r="C181" s="34"/>
      <c r="M181" s="34"/>
      <c r="N181" s="32" t="s">
        <v>515</v>
      </c>
    </row>
    <row r="182" spans="2:14" s="32" customFormat="1" ht="78" customHeight="1" thickBot="1" x14ac:dyDescent="0.55000000000000004">
      <c r="B182" s="153" t="s">
        <v>529</v>
      </c>
      <c r="C182" s="154"/>
      <c r="D182" s="155"/>
      <c r="F182" s="150" t="s">
        <v>530</v>
      </c>
      <c r="G182" s="151"/>
      <c r="H182" s="151"/>
      <c r="I182" s="152"/>
      <c r="M182" s="45"/>
    </row>
    <row r="187" spans="2:14" x14ac:dyDescent="0.5">
      <c r="C187" s="32"/>
    </row>
  </sheetData>
  <autoFilter ref="B3:N181">
    <filterColumn colId="2" showButton="0"/>
    <filterColumn colId="3" showButton="0"/>
    <filterColumn colId="4" showButton="0"/>
    <filterColumn colId="5" showButton="0"/>
    <filterColumn colId="6" showButton="0"/>
    <filterColumn colId="7" showButton="0"/>
    <filterColumn colId="8" showButton="0"/>
    <filterColumn colId="9" showButton="0"/>
    <sortState ref="B6:O179">
      <sortCondition ref="B2:B179"/>
    </sortState>
  </autoFilter>
  <mergeCells count="7">
    <mergeCell ref="B182:D182"/>
    <mergeCell ref="B2:M2"/>
    <mergeCell ref="B3:B4"/>
    <mergeCell ref="C3:C4"/>
    <mergeCell ref="M3:M4"/>
    <mergeCell ref="D3:L3"/>
    <mergeCell ref="F182:I18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3"/>
  <sheetViews>
    <sheetView workbookViewId="0">
      <pane xSplit="3" ySplit="4" topLeftCell="D5" activePane="bottomRight" state="frozen"/>
      <selection pane="topRight" activeCell="C1" sqref="C1"/>
      <selection pane="bottomLeft" activeCell="A5" sqref="A5"/>
      <selection pane="bottomRight" activeCell="A3" sqref="A3:A4"/>
    </sheetView>
  </sheetViews>
  <sheetFormatPr defaultColWidth="8.29296875" defaultRowHeight="15.75" x14ac:dyDescent="0.5"/>
  <cols>
    <col min="1" max="1" width="8.5859375" style="32" customWidth="1"/>
    <col min="2" max="2" width="7.5859375" style="33" customWidth="1"/>
    <col min="3" max="4" width="10.87890625" style="34" customWidth="1"/>
    <col min="5" max="5" width="1.41015625" style="32" customWidth="1"/>
    <col min="6" max="6" width="10.29296875" style="45" customWidth="1"/>
    <col min="7" max="7" width="3.1171875" style="45" customWidth="1"/>
    <col min="8" max="8" width="5.87890625" style="45" customWidth="1"/>
    <col min="9" max="9" width="8.3515625" style="45" customWidth="1"/>
    <col min="10" max="10" width="2.5859375" style="45" customWidth="1"/>
    <col min="11" max="11" width="8.29296875" style="45"/>
    <col min="12" max="12" width="11.3515625" style="45" customWidth="1"/>
    <col min="13" max="13" width="2.703125" style="45" customWidth="1"/>
    <col min="14" max="14" width="9.41015625" style="45" bestFit="1" customWidth="1"/>
    <col min="15" max="15" width="11.87890625" style="45" customWidth="1"/>
    <col min="16" max="16" width="2.5859375" style="45" customWidth="1"/>
    <col min="17" max="17" width="8.29296875" style="45"/>
    <col min="18" max="18" width="8.17578125" style="45" customWidth="1"/>
    <col min="19" max="19" width="2.41015625" style="45" customWidth="1"/>
    <col min="20" max="20" width="8.29296875" style="45"/>
    <col min="21" max="21" width="2.29296875" style="45" customWidth="1"/>
    <col min="22" max="22" width="32" style="99" customWidth="1"/>
    <col min="23" max="23" width="7.87890625" style="45" customWidth="1"/>
    <col min="24" max="16384" width="8.29296875" style="32"/>
  </cols>
  <sheetData>
    <row r="1" spans="1:23" s="5" customFormat="1" ht="18" customHeight="1" thickBot="1" x14ac:dyDescent="0.55000000000000004">
      <c r="A1" s="1"/>
      <c r="B1" s="2"/>
      <c r="C1" s="3"/>
      <c r="D1" s="3"/>
      <c r="E1" s="4"/>
      <c r="F1" s="144" t="s">
        <v>519</v>
      </c>
      <c r="G1" s="145"/>
      <c r="H1" s="145"/>
      <c r="I1" s="145"/>
      <c r="J1" s="145"/>
      <c r="K1" s="145"/>
      <c r="L1" s="145"/>
      <c r="M1" s="145"/>
      <c r="N1" s="145"/>
      <c r="O1" s="145"/>
      <c r="P1" s="145"/>
      <c r="Q1" s="145"/>
      <c r="R1" s="145"/>
      <c r="S1" s="145"/>
      <c r="T1" s="145"/>
      <c r="U1" s="145"/>
      <c r="V1" s="145"/>
      <c r="W1" s="146"/>
    </row>
    <row r="2" spans="1:23" s="5" customFormat="1" ht="16.149999999999999" thickBot="1" x14ac:dyDescent="0.55000000000000004">
      <c r="A2" s="1"/>
      <c r="B2" s="2"/>
      <c r="C2" s="3"/>
      <c r="D2" s="3"/>
      <c r="E2" s="4"/>
      <c r="F2" s="6"/>
      <c r="G2" s="6"/>
      <c r="H2" s="6"/>
      <c r="I2" s="6"/>
      <c r="J2" s="6"/>
      <c r="K2" s="6"/>
      <c r="L2" s="6"/>
      <c r="M2" s="6"/>
      <c r="N2" s="6"/>
      <c r="O2" s="6"/>
      <c r="P2" s="6"/>
      <c r="Q2" s="6"/>
      <c r="R2" s="6"/>
      <c r="S2" s="6"/>
      <c r="T2" s="6"/>
      <c r="U2" s="6"/>
      <c r="V2" s="7"/>
      <c r="W2" s="8"/>
    </row>
    <row r="3" spans="1:23" s="5" customFormat="1" ht="41" customHeight="1" x14ac:dyDescent="0.5">
      <c r="A3" s="137" t="s">
        <v>173</v>
      </c>
      <c r="B3" s="139" t="s">
        <v>174</v>
      </c>
      <c r="C3" s="141" t="s">
        <v>175</v>
      </c>
      <c r="D3" s="142" t="s">
        <v>176</v>
      </c>
      <c r="E3" s="9"/>
      <c r="F3" s="10" t="s">
        <v>465</v>
      </c>
      <c r="G3" s="11"/>
      <c r="H3" s="147" t="s">
        <v>466</v>
      </c>
      <c r="I3" s="142"/>
      <c r="J3" s="11"/>
      <c r="K3" s="147" t="s">
        <v>467</v>
      </c>
      <c r="L3" s="142"/>
      <c r="M3" s="11"/>
      <c r="N3" s="147" t="s">
        <v>468</v>
      </c>
      <c r="O3" s="142"/>
      <c r="P3" s="11"/>
      <c r="Q3" s="147" t="s">
        <v>469</v>
      </c>
      <c r="R3" s="142"/>
      <c r="S3" s="11"/>
      <c r="T3" s="148" t="s">
        <v>470</v>
      </c>
      <c r="U3" s="11"/>
      <c r="V3" s="147" t="s">
        <v>471</v>
      </c>
      <c r="W3" s="12"/>
    </row>
    <row r="4" spans="1:23" s="5" customFormat="1" ht="47.65" thickBot="1" x14ac:dyDescent="0.55000000000000004">
      <c r="A4" s="138"/>
      <c r="B4" s="140"/>
      <c r="C4" s="140"/>
      <c r="D4" s="143"/>
      <c r="E4" s="4"/>
      <c r="F4" s="13" t="s">
        <v>472</v>
      </c>
      <c r="G4" s="11"/>
      <c r="H4" s="14" t="s">
        <v>473</v>
      </c>
      <c r="I4" s="15" t="s">
        <v>311</v>
      </c>
      <c r="J4" s="16"/>
      <c r="K4" s="14" t="s">
        <v>473</v>
      </c>
      <c r="L4" s="15" t="s">
        <v>312</v>
      </c>
      <c r="M4" s="16"/>
      <c r="N4" s="14" t="s">
        <v>473</v>
      </c>
      <c r="O4" s="15" t="s">
        <v>313</v>
      </c>
      <c r="P4" s="16"/>
      <c r="Q4" s="14" t="s">
        <v>473</v>
      </c>
      <c r="R4" s="15" t="s">
        <v>314</v>
      </c>
      <c r="S4" s="16"/>
      <c r="T4" s="149"/>
      <c r="U4" s="17"/>
      <c r="V4" s="138"/>
      <c r="W4" s="18"/>
    </row>
    <row r="5" spans="1:23" s="5" customFormat="1" ht="16.149999999999999" thickBot="1" x14ac:dyDescent="0.55000000000000004">
      <c r="A5" s="1"/>
      <c r="B5" s="2"/>
      <c r="C5" s="19"/>
      <c r="D5" s="20"/>
      <c r="E5" s="1"/>
      <c r="F5" s="21"/>
      <c r="G5" s="21"/>
      <c r="H5" s="21"/>
      <c r="I5" s="21"/>
      <c r="J5" s="21"/>
      <c r="K5" s="21"/>
      <c r="L5" s="21"/>
      <c r="M5" s="21"/>
      <c r="N5" s="21"/>
      <c r="O5" s="21"/>
      <c r="P5" s="21"/>
      <c r="Q5" s="21"/>
      <c r="R5" s="21"/>
      <c r="S5" s="21"/>
      <c r="T5" s="21"/>
      <c r="U5" s="21"/>
      <c r="V5" s="21"/>
      <c r="W5" s="21"/>
    </row>
    <row r="6" spans="1:23" x14ac:dyDescent="0.5">
      <c r="A6" s="129" t="s">
        <v>177</v>
      </c>
      <c r="B6" s="22"/>
      <c r="C6" s="23"/>
      <c r="D6" s="24"/>
      <c r="E6" s="25"/>
      <c r="F6" s="26"/>
      <c r="G6" s="27"/>
      <c r="H6" s="28"/>
      <c r="I6" s="29"/>
      <c r="J6" s="27"/>
      <c r="K6" s="28"/>
      <c r="L6" s="29"/>
      <c r="M6" s="27"/>
      <c r="N6" s="28"/>
      <c r="O6" s="29"/>
      <c r="P6" s="27"/>
      <c r="Q6" s="28"/>
      <c r="R6" s="29"/>
      <c r="S6" s="27"/>
      <c r="T6" s="26"/>
      <c r="U6" s="27"/>
      <c r="V6" s="30"/>
      <c r="W6" s="31"/>
    </row>
    <row r="7" spans="1:23" x14ac:dyDescent="0.5">
      <c r="A7" s="130"/>
      <c r="B7" s="33">
        <v>1</v>
      </c>
      <c r="C7" s="34" t="s">
        <v>178</v>
      </c>
      <c r="D7" s="35" t="s">
        <v>179</v>
      </c>
      <c r="E7" s="25"/>
      <c r="F7" s="36">
        <v>105.9</v>
      </c>
      <c r="G7" s="27"/>
      <c r="H7" s="37">
        <v>81</v>
      </c>
      <c r="I7" s="38">
        <f t="shared" ref="I7:I44" si="0">H7/F7</f>
        <v>0.76487252124645888</v>
      </c>
      <c r="J7" s="27"/>
      <c r="K7" s="37">
        <v>20</v>
      </c>
      <c r="L7" s="38">
        <f t="shared" ref="L7:L44" si="1">K7/F7</f>
        <v>0.18885741265344663</v>
      </c>
      <c r="M7" s="27"/>
      <c r="N7" s="37">
        <v>90</v>
      </c>
      <c r="O7" s="38">
        <f t="shared" ref="O7:O44" si="2">N7/F7</f>
        <v>0.84985835694050982</v>
      </c>
      <c r="P7" s="27"/>
      <c r="Q7" s="37">
        <f>H7+K7+N7</f>
        <v>191</v>
      </c>
      <c r="R7" s="38">
        <f t="shared" ref="R7:R44" si="3">Q7/F7</f>
        <v>1.8035882908404155</v>
      </c>
      <c r="S7" s="27"/>
      <c r="T7" s="36">
        <v>2014</v>
      </c>
      <c r="U7" s="27"/>
      <c r="V7" s="39" t="s">
        <v>412</v>
      </c>
      <c r="W7" s="31"/>
    </row>
    <row r="8" spans="1:23" x14ac:dyDescent="0.5">
      <c r="A8" s="130"/>
      <c r="B8" s="33">
        <f>B7+1</f>
        <v>2</v>
      </c>
      <c r="C8" s="34" t="s">
        <v>315</v>
      </c>
      <c r="D8" s="35" t="s">
        <v>316</v>
      </c>
      <c r="E8" s="25"/>
      <c r="F8" s="36">
        <v>20.39</v>
      </c>
      <c r="G8" s="27"/>
      <c r="H8" s="37">
        <v>40</v>
      </c>
      <c r="I8" s="38">
        <f t="shared" si="0"/>
        <v>1.9617459538989701</v>
      </c>
      <c r="J8" s="27"/>
      <c r="K8" s="37">
        <v>18</v>
      </c>
      <c r="L8" s="38">
        <f t="shared" si="1"/>
        <v>0.88278567925453655</v>
      </c>
      <c r="M8" s="27"/>
      <c r="N8" s="37">
        <v>18</v>
      </c>
      <c r="O8" s="38">
        <f t="shared" si="2"/>
        <v>0.88278567925453655</v>
      </c>
      <c r="P8" s="27"/>
      <c r="Q8" s="37">
        <f t="shared" ref="Q8:Q44" si="4">H8+K8+N8</f>
        <v>76</v>
      </c>
      <c r="R8" s="38">
        <f t="shared" si="3"/>
        <v>3.7273173124080432</v>
      </c>
      <c r="S8" s="27"/>
      <c r="T8" s="36">
        <v>2014</v>
      </c>
      <c r="U8" s="27"/>
      <c r="V8" s="39" t="s">
        <v>413</v>
      </c>
      <c r="W8" s="31"/>
    </row>
    <row r="9" spans="1:23" x14ac:dyDescent="0.5">
      <c r="A9" s="130"/>
      <c r="B9" s="33">
        <f t="shared" ref="B9:B44" si="5">B8+1</f>
        <v>3</v>
      </c>
      <c r="C9" s="34" t="s">
        <v>317</v>
      </c>
      <c r="D9" s="35" t="s">
        <v>318</v>
      </c>
      <c r="E9" s="25"/>
      <c r="F9" s="36">
        <v>174.19</v>
      </c>
      <c r="G9" s="27"/>
      <c r="H9" s="40">
        <v>36</v>
      </c>
      <c r="I9" s="38">
        <f t="shared" si="0"/>
        <v>0.20667087662896838</v>
      </c>
      <c r="J9" s="41"/>
      <c r="K9" s="40">
        <v>58</v>
      </c>
      <c r="L9" s="38">
        <f t="shared" si="1"/>
        <v>0.33296974568000459</v>
      </c>
      <c r="M9" s="41"/>
      <c r="N9" s="40">
        <v>10</v>
      </c>
      <c r="O9" s="38">
        <f t="shared" si="2"/>
        <v>5.74085768413801E-2</v>
      </c>
      <c r="P9" s="27"/>
      <c r="Q9" s="37">
        <f t="shared" si="4"/>
        <v>104</v>
      </c>
      <c r="R9" s="38">
        <f t="shared" si="3"/>
        <v>0.59704919915035304</v>
      </c>
      <c r="S9" s="27"/>
      <c r="T9" s="36">
        <v>2014</v>
      </c>
      <c r="U9" s="27"/>
      <c r="V9" s="39" t="s">
        <v>414</v>
      </c>
      <c r="W9" s="31"/>
    </row>
    <row r="10" spans="1:23" ht="31.5" x14ac:dyDescent="0.5">
      <c r="A10" s="130"/>
      <c r="B10" s="33">
        <f t="shared" si="5"/>
        <v>4</v>
      </c>
      <c r="C10" s="34" t="s">
        <v>319</v>
      </c>
      <c r="D10" s="35" t="s">
        <v>320</v>
      </c>
      <c r="E10" s="25"/>
      <c r="F10" s="36">
        <v>4.9000000000000004</v>
      </c>
      <c r="G10" s="27"/>
      <c r="H10" s="37">
        <v>57</v>
      </c>
      <c r="I10" s="38">
        <f t="shared" si="0"/>
        <v>11.63265306122449</v>
      </c>
      <c r="J10" s="27"/>
      <c r="K10" s="37">
        <v>11</v>
      </c>
      <c r="L10" s="38">
        <f t="shared" si="1"/>
        <v>2.2448979591836733</v>
      </c>
      <c r="M10" s="27"/>
      <c r="N10" s="37">
        <v>12</v>
      </c>
      <c r="O10" s="38">
        <f t="shared" si="2"/>
        <v>2.4489795918367343</v>
      </c>
      <c r="P10" s="27"/>
      <c r="Q10" s="37">
        <f t="shared" si="4"/>
        <v>80</v>
      </c>
      <c r="R10" s="38">
        <f t="shared" si="3"/>
        <v>16.326530612244898</v>
      </c>
      <c r="S10" s="27"/>
      <c r="T10" s="36">
        <v>2011</v>
      </c>
      <c r="U10" s="27"/>
      <c r="V10" s="39" t="s">
        <v>416</v>
      </c>
      <c r="W10" s="31"/>
    </row>
    <row r="11" spans="1:23" ht="47.25" x14ac:dyDescent="0.5">
      <c r="A11" s="130"/>
      <c r="B11" s="33">
        <f t="shared" si="5"/>
        <v>5</v>
      </c>
      <c r="C11" s="34" t="s">
        <v>321</v>
      </c>
      <c r="D11" s="35" t="s">
        <v>322</v>
      </c>
      <c r="E11" s="25"/>
      <c r="F11" s="36">
        <v>222.5</v>
      </c>
      <c r="G11" s="27"/>
      <c r="H11" s="37">
        <v>83</v>
      </c>
      <c r="I11" s="38">
        <f t="shared" si="0"/>
        <v>0.37303370786516854</v>
      </c>
      <c r="J11" s="27"/>
      <c r="K11" s="37">
        <v>22</v>
      </c>
      <c r="L11" s="38">
        <f t="shared" si="1"/>
        <v>9.8876404494382023E-2</v>
      </c>
      <c r="M11" s="27"/>
      <c r="N11" s="37">
        <v>151</v>
      </c>
      <c r="O11" s="38">
        <f t="shared" si="2"/>
        <v>0.67865168539325837</v>
      </c>
      <c r="P11" s="27"/>
      <c r="Q11" s="37">
        <f t="shared" si="4"/>
        <v>256</v>
      </c>
      <c r="R11" s="38">
        <f t="shared" si="3"/>
        <v>1.1505617977528091</v>
      </c>
      <c r="S11" s="27"/>
      <c r="T11" s="36">
        <v>2013</v>
      </c>
      <c r="U11" s="27"/>
      <c r="V11" s="39" t="s">
        <v>415</v>
      </c>
      <c r="W11" s="31"/>
    </row>
    <row r="12" spans="1:23" ht="31.5" x14ac:dyDescent="0.5">
      <c r="A12" s="130"/>
      <c r="B12" s="33">
        <f t="shared" si="5"/>
        <v>6</v>
      </c>
      <c r="C12" s="34" t="s">
        <v>323</v>
      </c>
      <c r="D12" s="35" t="s">
        <v>324</v>
      </c>
      <c r="E12" s="25"/>
      <c r="F12" s="36">
        <v>47.09</v>
      </c>
      <c r="G12" s="27"/>
      <c r="H12" s="37">
        <v>9</v>
      </c>
      <c r="I12" s="38">
        <f t="shared" si="0"/>
        <v>0.19112338076024632</v>
      </c>
      <c r="J12" s="27"/>
      <c r="K12" s="37">
        <v>0</v>
      </c>
      <c r="L12" s="38">
        <f t="shared" si="1"/>
        <v>0</v>
      </c>
      <c r="M12" s="27"/>
      <c r="N12" s="37">
        <v>8</v>
      </c>
      <c r="O12" s="38">
        <f t="shared" si="2"/>
        <v>0.1698874495646634</v>
      </c>
      <c r="P12" s="27"/>
      <c r="Q12" s="37">
        <f t="shared" si="4"/>
        <v>17</v>
      </c>
      <c r="R12" s="38">
        <f t="shared" si="3"/>
        <v>0.36101083032490972</v>
      </c>
      <c r="S12" s="27"/>
      <c r="T12" s="36">
        <v>2014</v>
      </c>
      <c r="U12" s="27"/>
      <c r="V12" s="39" t="s">
        <v>417</v>
      </c>
      <c r="W12" s="31"/>
    </row>
    <row r="13" spans="1:23" x14ac:dyDescent="0.5">
      <c r="A13" s="130"/>
      <c r="B13" s="33">
        <f t="shared" si="5"/>
        <v>7</v>
      </c>
      <c r="C13" s="34" t="s">
        <v>325</v>
      </c>
      <c r="D13" s="35" t="s">
        <v>326</v>
      </c>
      <c r="E13" s="25"/>
      <c r="F13" s="36">
        <v>114.12</v>
      </c>
      <c r="G13" s="27"/>
      <c r="H13" s="37">
        <v>18</v>
      </c>
      <c r="I13" s="38">
        <f t="shared" si="0"/>
        <v>0.15772870662460567</v>
      </c>
      <c r="J13" s="27"/>
      <c r="K13" s="37">
        <v>2</v>
      </c>
      <c r="L13" s="38">
        <f t="shared" si="1"/>
        <v>1.7525411847178408E-2</v>
      </c>
      <c r="M13" s="27"/>
      <c r="N13" s="37">
        <v>13</v>
      </c>
      <c r="O13" s="38">
        <f t="shared" si="2"/>
        <v>0.11391517700665965</v>
      </c>
      <c r="P13" s="27"/>
      <c r="Q13" s="37">
        <f t="shared" si="4"/>
        <v>33</v>
      </c>
      <c r="R13" s="38">
        <f t="shared" si="3"/>
        <v>0.28916929547844372</v>
      </c>
      <c r="S13" s="27"/>
      <c r="T13" s="36">
        <v>2013</v>
      </c>
      <c r="U13" s="27"/>
      <c r="V13" s="39" t="s">
        <v>418</v>
      </c>
      <c r="W13" s="31"/>
    </row>
    <row r="14" spans="1:23" ht="157.5" x14ac:dyDescent="0.5">
      <c r="A14" s="130"/>
      <c r="B14" s="33">
        <f t="shared" si="5"/>
        <v>8</v>
      </c>
      <c r="C14" s="34" t="s">
        <v>327</v>
      </c>
      <c r="D14" s="35" t="s">
        <v>234</v>
      </c>
      <c r="E14" s="25"/>
      <c r="F14" s="42">
        <v>675.1</v>
      </c>
      <c r="G14" s="41"/>
      <c r="H14" s="40">
        <v>54</v>
      </c>
      <c r="I14" s="38">
        <f t="shared" si="0"/>
        <v>7.998814990371797E-2</v>
      </c>
      <c r="J14" s="41"/>
      <c r="K14" s="40">
        <v>32</v>
      </c>
      <c r="L14" s="38">
        <f t="shared" si="1"/>
        <v>4.7400385128129163E-2</v>
      </c>
      <c r="M14" s="41"/>
      <c r="N14" s="40">
        <v>39</v>
      </c>
      <c r="O14" s="38">
        <f t="shared" si="2"/>
        <v>5.7769219374907421E-2</v>
      </c>
      <c r="P14" s="41"/>
      <c r="Q14" s="37">
        <f t="shared" si="4"/>
        <v>125</v>
      </c>
      <c r="R14" s="38">
        <f t="shared" si="3"/>
        <v>0.18515775440675455</v>
      </c>
      <c r="S14" s="27"/>
      <c r="T14" s="42">
        <v>2013</v>
      </c>
      <c r="U14" s="41"/>
      <c r="V14" s="39" t="s">
        <v>421</v>
      </c>
      <c r="W14" s="31"/>
    </row>
    <row r="15" spans="1:23" x14ac:dyDescent="0.5">
      <c r="A15" s="130"/>
      <c r="B15" s="33">
        <f t="shared" si="5"/>
        <v>9</v>
      </c>
      <c r="C15" s="34" t="s">
        <v>235</v>
      </c>
      <c r="D15" s="35" t="s">
        <v>236</v>
      </c>
      <c r="E15" s="25"/>
      <c r="F15" s="36">
        <v>44.48</v>
      </c>
      <c r="G15" s="27"/>
      <c r="H15" s="37">
        <v>7</v>
      </c>
      <c r="I15" s="38">
        <f t="shared" si="0"/>
        <v>0.15737410071942448</v>
      </c>
      <c r="J15" s="27"/>
      <c r="K15" s="37">
        <v>0</v>
      </c>
      <c r="L15" s="38">
        <f t="shared" si="1"/>
        <v>0</v>
      </c>
      <c r="M15" s="27"/>
      <c r="N15" s="37">
        <v>3</v>
      </c>
      <c r="O15" s="38">
        <f t="shared" si="2"/>
        <v>6.7446043165467637E-2</v>
      </c>
      <c r="P15" s="27"/>
      <c r="Q15" s="37">
        <f t="shared" si="4"/>
        <v>10</v>
      </c>
      <c r="R15" s="38">
        <f t="shared" si="3"/>
        <v>0.2248201438848921</v>
      </c>
      <c r="S15" s="27"/>
      <c r="T15" s="36">
        <v>2013</v>
      </c>
      <c r="U15" s="27"/>
      <c r="V15" s="39" t="s">
        <v>419</v>
      </c>
      <c r="W15" s="31"/>
    </row>
    <row r="16" spans="1:23" ht="47.25" x14ac:dyDescent="0.5">
      <c r="A16" s="130"/>
      <c r="B16" s="33">
        <f t="shared" si="5"/>
        <v>10</v>
      </c>
      <c r="C16" s="34" t="s">
        <v>237</v>
      </c>
      <c r="D16" s="35" t="s">
        <v>238</v>
      </c>
      <c r="E16" s="25"/>
      <c r="F16" s="36">
        <v>208.05</v>
      </c>
      <c r="G16" s="27"/>
      <c r="H16" s="37">
        <v>318</v>
      </c>
      <c r="I16" s="38">
        <f t="shared" si="0"/>
        <v>1.5284787310742609</v>
      </c>
      <c r="J16" s="27"/>
      <c r="K16" s="37">
        <v>80</v>
      </c>
      <c r="L16" s="38">
        <f t="shared" si="1"/>
        <v>0.38452295121365054</v>
      </c>
      <c r="M16" s="27"/>
      <c r="N16" s="37">
        <v>238</v>
      </c>
      <c r="O16" s="38">
        <f t="shared" si="2"/>
        <v>1.1439557798606104</v>
      </c>
      <c r="P16" s="27"/>
      <c r="Q16" s="37">
        <f t="shared" si="4"/>
        <v>636</v>
      </c>
      <c r="R16" s="38">
        <f t="shared" si="3"/>
        <v>3.0569574621485218</v>
      </c>
      <c r="S16" s="27"/>
      <c r="T16" s="36">
        <v>2014</v>
      </c>
      <c r="U16" s="27"/>
      <c r="V16" s="39" t="s">
        <v>420</v>
      </c>
      <c r="W16" s="31"/>
    </row>
    <row r="17" spans="1:23" ht="110.25" x14ac:dyDescent="0.5">
      <c r="A17" s="130"/>
      <c r="B17" s="33">
        <f t="shared" si="5"/>
        <v>11</v>
      </c>
      <c r="C17" s="34" t="s">
        <v>239</v>
      </c>
      <c r="D17" s="35" t="s">
        <v>240</v>
      </c>
      <c r="E17" s="25"/>
      <c r="F17" s="36">
        <v>45.01</v>
      </c>
      <c r="G17" s="27"/>
      <c r="H17" s="37"/>
      <c r="I17" s="38">
        <f t="shared" si="0"/>
        <v>0</v>
      </c>
      <c r="J17" s="27"/>
      <c r="K17" s="37">
        <v>1</v>
      </c>
      <c r="L17" s="38">
        <f t="shared" si="1"/>
        <v>2.2217285047767165E-2</v>
      </c>
      <c r="M17" s="27"/>
      <c r="N17" s="37">
        <v>17</v>
      </c>
      <c r="O17" s="38">
        <f t="shared" si="2"/>
        <v>0.3776938458120418</v>
      </c>
      <c r="P17" s="27"/>
      <c r="Q17" s="37">
        <f t="shared" ref="Q17" si="6">H17+K17+N17</f>
        <v>18</v>
      </c>
      <c r="R17" s="38">
        <f t="shared" si="3"/>
        <v>0.39991113085980895</v>
      </c>
      <c r="S17" s="27"/>
      <c r="T17" s="36">
        <v>2008</v>
      </c>
      <c r="U17" s="27"/>
      <c r="V17" s="39" t="s">
        <v>389</v>
      </c>
      <c r="W17" s="31"/>
    </row>
    <row r="18" spans="1:23" x14ac:dyDescent="0.5">
      <c r="A18" s="130"/>
      <c r="B18" s="33">
        <f t="shared" si="5"/>
        <v>12</v>
      </c>
      <c r="C18" s="34" t="s">
        <v>241</v>
      </c>
      <c r="D18" s="35" t="s">
        <v>242</v>
      </c>
      <c r="E18" s="25"/>
      <c r="F18" s="36">
        <v>965.06</v>
      </c>
      <c r="G18" s="27"/>
      <c r="H18" s="37">
        <v>349</v>
      </c>
      <c r="I18" s="38">
        <f t="shared" si="0"/>
        <v>0.36163554597641601</v>
      </c>
      <c r="J18" s="27"/>
      <c r="K18" s="37">
        <v>44</v>
      </c>
      <c r="L18" s="38">
        <f t="shared" si="1"/>
        <v>4.5593020123101159E-2</v>
      </c>
      <c r="M18" s="27"/>
      <c r="N18" s="37">
        <v>147</v>
      </c>
      <c r="O18" s="38">
        <f t="shared" si="2"/>
        <v>0.15232213541126977</v>
      </c>
      <c r="P18" s="27"/>
      <c r="Q18" s="37">
        <f t="shared" si="4"/>
        <v>540</v>
      </c>
      <c r="R18" s="38">
        <f t="shared" si="3"/>
        <v>0.5595507015107869</v>
      </c>
      <c r="S18" s="27"/>
      <c r="T18" s="36">
        <v>2014</v>
      </c>
      <c r="U18" s="27"/>
      <c r="V18" s="39" t="s">
        <v>390</v>
      </c>
      <c r="W18" s="31"/>
    </row>
    <row r="19" spans="1:23" s="45" customFormat="1" ht="27" customHeight="1" x14ac:dyDescent="0.5">
      <c r="A19" s="130"/>
      <c r="B19" s="33">
        <f t="shared" si="5"/>
        <v>13</v>
      </c>
      <c r="C19" s="43" t="s">
        <v>243</v>
      </c>
      <c r="D19" s="44" t="s">
        <v>244</v>
      </c>
      <c r="E19" s="25"/>
      <c r="F19" s="42">
        <v>448</v>
      </c>
      <c r="G19" s="41"/>
      <c r="H19" s="40">
        <v>338</v>
      </c>
      <c r="I19" s="38">
        <f t="shared" si="0"/>
        <v>0.7544642857142857</v>
      </c>
      <c r="J19" s="41"/>
      <c r="K19" s="40">
        <v>139</v>
      </c>
      <c r="L19" s="38">
        <f t="shared" si="1"/>
        <v>0.31026785714285715</v>
      </c>
      <c r="M19" s="41"/>
      <c r="N19" s="40">
        <v>387</v>
      </c>
      <c r="O19" s="38">
        <f t="shared" si="2"/>
        <v>0.8638392857142857</v>
      </c>
      <c r="P19" s="41"/>
      <c r="Q19" s="37">
        <f t="shared" si="4"/>
        <v>864</v>
      </c>
      <c r="R19" s="38">
        <f t="shared" si="3"/>
        <v>1.9285714285714286</v>
      </c>
      <c r="S19" s="27"/>
      <c r="T19" s="42" t="s">
        <v>245</v>
      </c>
      <c r="U19" s="41"/>
      <c r="V19" s="39" t="s">
        <v>246</v>
      </c>
      <c r="W19" s="31"/>
    </row>
    <row r="20" spans="1:23" s="45" customFormat="1" ht="31.5" x14ac:dyDescent="0.5">
      <c r="A20" s="130"/>
      <c r="B20" s="33">
        <f t="shared" si="5"/>
        <v>14</v>
      </c>
      <c r="C20" s="43" t="s">
        <v>247</v>
      </c>
      <c r="D20" s="44" t="s">
        <v>248</v>
      </c>
      <c r="E20" s="25"/>
      <c r="F20" s="42">
        <v>20.98</v>
      </c>
      <c r="G20" s="41"/>
      <c r="H20" s="37">
        <v>4</v>
      </c>
      <c r="I20" s="38">
        <f t="shared" si="0"/>
        <v>0.19065776930409914</v>
      </c>
      <c r="J20" s="27"/>
      <c r="K20" s="37">
        <v>5</v>
      </c>
      <c r="L20" s="38">
        <f t="shared" si="1"/>
        <v>0.23832221163012393</v>
      </c>
      <c r="M20" s="27"/>
      <c r="N20" s="37">
        <v>3</v>
      </c>
      <c r="O20" s="38">
        <f t="shared" si="2"/>
        <v>0.14299332697807435</v>
      </c>
      <c r="P20" s="41"/>
      <c r="Q20" s="37">
        <f t="shared" si="4"/>
        <v>12</v>
      </c>
      <c r="R20" s="38">
        <f t="shared" si="3"/>
        <v>0.57197330791229739</v>
      </c>
      <c r="S20" s="27"/>
      <c r="T20" s="36">
        <v>2014</v>
      </c>
      <c r="U20" s="27"/>
      <c r="V20" s="39" t="s">
        <v>423</v>
      </c>
      <c r="W20" s="31"/>
    </row>
    <row r="21" spans="1:23" s="45" customFormat="1" ht="63" x14ac:dyDescent="0.5">
      <c r="A21" s="130"/>
      <c r="B21" s="33">
        <f t="shared" si="5"/>
        <v>15</v>
      </c>
      <c r="C21" s="43" t="s">
        <v>249</v>
      </c>
      <c r="D21" s="44" t="s">
        <v>242</v>
      </c>
      <c r="E21" s="25"/>
      <c r="F21" s="42">
        <v>38.21</v>
      </c>
      <c r="G21" s="41"/>
      <c r="H21" s="37">
        <v>23</v>
      </c>
      <c r="I21" s="38">
        <f t="shared" si="0"/>
        <v>0.60193666579429472</v>
      </c>
      <c r="J21" s="27"/>
      <c r="K21" s="37"/>
      <c r="L21" s="38">
        <f t="shared" si="1"/>
        <v>0</v>
      </c>
      <c r="M21" s="27"/>
      <c r="N21" s="37"/>
      <c r="O21" s="38">
        <f t="shared" si="2"/>
        <v>0</v>
      </c>
      <c r="P21" s="41"/>
      <c r="Q21" s="37">
        <f t="shared" si="4"/>
        <v>23</v>
      </c>
      <c r="R21" s="38">
        <f t="shared" si="3"/>
        <v>0.60193666579429472</v>
      </c>
      <c r="S21" s="27"/>
      <c r="T21" s="36">
        <v>2009</v>
      </c>
      <c r="U21" s="27"/>
      <c r="V21" s="39" t="s">
        <v>392</v>
      </c>
      <c r="W21" s="31"/>
    </row>
    <row r="22" spans="1:23" s="45" customFormat="1" ht="31.5" x14ac:dyDescent="0.5">
      <c r="A22" s="130"/>
      <c r="B22" s="33">
        <f t="shared" si="5"/>
        <v>16</v>
      </c>
      <c r="C22" s="43" t="s">
        <v>250</v>
      </c>
      <c r="D22" s="44" t="s">
        <v>251</v>
      </c>
      <c r="E22" s="25"/>
      <c r="F22" s="42">
        <v>229.2</v>
      </c>
      <c r="G22" s="41"/>
      <c r="H22" s="37">
        <v>90</v>
      </c>
      <c r="I22" s="38">
        <f t="shared" si="0"/>
        <v>0.39267015706806285</v>
      </c>
      <c r="J22" s="27"/>
      <c r="K22" s="37">
        <v>28</v>
      </c>
      <c r="L22" s="38">
        <f t="shared" si="1"/>
        <v>0.12216404886561955</v>
      </c>
      <c r="M22" s="27"/>
      <c r="N22" s="37">
        <v>21</v>
      </c>
      <c r="O22" s="38">
        <f t="shared" si="2"/>
        <v>9.1623036649214659E-2</v>
      </c>
      <c r="P22" s="41"/>
      <c r="Q22" s="37">
        <f t="shared" si="4"/>
        <v>139</v>
      </c>
      <c r="R22" s="38">
        <f t="shared" si="3"/>
        <v>0.60645724258289702</v>
      </c>
      <c r="S22" s="27"/>
      <c r="T22" s="36">
        <v>2013</v>
      </c>
      <c r="U22" s="27"/>
      <c r="V22" s="39" t="s">
        <v>393</v>
      </c>
      <c r="W22" s="31"/>
    </row>
    <row r="23" spans="1:23" s="45" customFormat="1" x14ac:dyDescent="0.5">
      <c r="A23" s="130"/>
      <c r="B23" s="33">
        <f t="shared" si="5"/>
        <v>17</v>
      </c>
      <c r="C23" s="43" t="s">
        <v>252</v>
      </c>
      <c r="D23" s="44" t="s">
        <v>253</v>
      </c>
      <c r="E23" s="25"/>
      <c r="F23" s="42">
        <v>167.78</v>
      </c>
      <c r="G23" s="41"/>
      <c r="H23" s="37">
        <v>61</v>
      </c>
      <c r="I23" s="38">
        <f t="shared" si="0"/>
        <v>0.36357134342591491</v>
      </c>
      <c r="J23" s="27"/>
      <c r="K23" s="37">
        <v>11</v>
      </c>
      <c r="L23" s="38">
        <f t="shared" si="1"/>
        <v>6.556204553582072E-2</v>
      </c>
      <c r="M23" s="27"/>
      <c r="N23" s="37">
        <v>7</v>
      </c>
      <c r="O23" s="38">
        <f t="shared" si="2"/>
        <v>4.1721301704613183E-2</v>
      </c>
      <c r="P23" s="41"/>
      <c r="Q23" s="37">
        <f t="shared" si="4"/>
        <v>79</v>
      </c>
      <c r="R23" s="38">
        <f t="shared" si="3"/>
        <v>0.47085469066634877</v>
      </c>
      <c r="S23" s="27"/>
      <c r="T23" s="36">
        <v>2014</v>
      </c>
      <c r="U23" s="27"/>
      <c r="V23" s="39" t="s">
        <v>394</v>
      </c>
      <c r="W23" s="31"/>
    </row>
    <row r="24" spans="1:23" s="45" customFormat="1" ht="47.25" x14ac:dyDescent="0.5">
      <c r="A24" s="130"/>
      <c r="B24" s="33">
        <f t="shared" si="5"/>
        <v>18</v>
      </c>
      <c r="C24" s="43" t="s">
        <v>254</v>
      </c>
      <c r="D24" s="44" t="s">
        <v>255</v>
      </c>
      <c r="E24" s="25"/>
      <c r="F24" s="42">
        <v>164.56</v>
      </c>
      <c r="G24" s="41"/>
      <c r="H24" s="37">
        <v>151</v>
      </c>
      <c r="I24" s="38">
        <f t="shared" si="0"/>
        <v>0.91759844433641224</v>
      </c>
      <c r="J24" s="27"/>
      <c r="K24" s="37">
        <v>21</v>
      </c>
      <c r="L24" s="38">
        <f t="shared" si="1"/>
        <v>0.1276130286825474</v>
      </c>
      <c r="M24" s="27"/>
      <c r="N24" s="37"/>
      <c r="O24" s="38">
        <f t="shared" si="2"/>
        <v>0</v>
      </c>
      <c r="P24" s="41"/>
      <c r="Q24" s="37">
        <f t="shared" si="4"/>
        <v>172</v>
      </c>
      <c r="R24" s="38">
        <f t="shared" si="3"/>
        <v>1.0452114730189597</v>
      </c>
      <c r="S24" s="27"/>
      <c r="T24" s="36">
        <v>2014</v>
      </c>
      <c r="U24" s="27"/>
      <c r="V24" s="39" t="s">
        <v>395</v>
      </c>
      <c r="W24" s="31"/>
    </row>
    <row r="25" spans="1:23" s="45" customFormat="1" x14ac:dyDescent="0.5">
      <c r="A25" s="130"/>
      <c r="B25" s="33">
        <f t="shared" si="5"/>
        <v>19</v>
      </c>
      <c r="C25" s="43" t="s">
        <v>256</v>
      </c>
      <c r="D25" s="44" t="s">
        <v>257</v>
      </c>
      <c r="E25" s="25"/>
      <c r="F25" s="42">
        <v>13.31</v>
      </c>
      <c r="G25" s="41"/>
      <c r="H25" s="37">
        <v>88</v>
      </c>
      <c r="I25" s="38">
        <f t="shared" si="0"/>
        <v>6.6115702479338845</v>
      </c>
      <c r="J25" s="27"/>
      <c r="K25" s="37">
        <v>67</v>
      </c>
      <c r="L25" s="38">
        <f t="shared" si="1"/>
        <v>5.0338091660405704</v>
      </c>
      <c r="M25" s="27"/>
      <c r="N25" s="37">
        <v>79</v>
      </c>
      <c r="O25" s="38">
        <f t="shared" si="2"/>
        <v>5.9353869271224644</v>
      </c>
      <c r="P25" s="41"/>
      <c r="Q25" s="37">
        <f t="shared" si="4"/>
        <v>234</v>
      </c>
      <c r="R25" s="38">
        <f t="shared" si="3"/>
        <v>17.580766341096918</v>
      </c>
      <c r="S25" s="27"/>
      <c r="T25" s="42">
        <v>2014</v>
      </c>
      <c r="U25" s="41"/>
      <c r="V25" s="39" t="s">
        <v>396</v>
      </c>
      <c r="W25" s="46"/>
    </row>
    <row r="26" spans="1:23" x14ac:dyDescent="0.5">
      <c r="A26" s="130"/>
      <c r="B26" s="33">
        <f t="shared" si="5"/>
        <v>20</v>
      </c>
      <c r="C26" s="47" t="s">
        <v>474</v>
      </c>
      <c r="D26" s="48" t="s">
        <v>258</v>
      </c>
      <c r="E26" s="49"/>
      <c r="F26" s="36">
        <v>252</v>
      </c>
      <c r="G26" s="27"/>
      <c r="H26" s="37">
        <v>186</v>
      </c>
      <c r="I26" s="38">
        <f t="shared" si="0"/>
        <v>0.73809523809523814</v>
      </c>
      <c r="J26" s="27"/>
      <c r="K26" s="37">
        <v>28</v>
      </c>
      <c r="L26" s="38">
        <f t="shared" si="1"/>
        <v>0.1111111111111111</v>
      </c>
      <c r="M26" s="27"/>
      <c r="N26" s="37">
        <v>63</v>
      </c>
      <c r="O26" s="38">
        <f t="shared" si="2"/>
        <v>0.25</v>
      </c>
      <c r="P26" s="27"/>
      <c r="Q26" s="37">
        <f t="shared" si="4"/>
        <v>277</v>
      </c>
      <c r="R26" s="38">
        <f t="shared" si="3"/>
        <v>1.0992063492063493</v>
      </c>
      <c r="S26" s="27"/>
      <c r="T26" s="36">
        <v>2013</v>
      </c>
      <c r="U26" s="27"/>
      <c r="V26" s="39" t="s">
        <v>459</v>
      </c>
      <c r="W26" s="46"/>
    </row>
    <row r="27" spans="1:23" x14ac:dyDescent="0.5">
      <c r="A27" s="130"/>
      <c r="B27" s="33">
        <f t="shared" si="5"/>
        <v>21</v>
      </c>
      <c r="C27" s="47" t="s">
        <v>460</v>
      </c>
      <c r="D27" s="48" t="s">
        <v>259</v>
      </c>
      <c r="E27" s="49"/>
      <c r="F27" s="36">
        <v>23</v>
      </c>
      <c r="G27" s="27"/>
      <c r="H27" s="37">
        <v>83</v>
      </c>
      <c r="I27" s="38">
        <f t="shared" si="0"/>
        <v>3.6086956521739131</v>
      </c>
      <c r="J27" s="27"/>
      <c r="K27" s="37">
        <v>24</v>
      </c>
      <c r="L27" s="38">
        <f t="shared" si="1"/>
        <v>1.0434782608695652</v>
      </c>
      <c r="M27" s="27"/>
      <c r="N27" s="37">
        <v>30</v>
      </c>
      <c r="O27" s="38">
        <f t="shared" si="2"/>
        <v>1.3043478260869565</v>
      </c>
      <c r="P27" s="27"/>
      <c r="Q27" s="37">
        <f t="shared" si="4"/>
        <v>137</v>
      </c>
      <c r="R27" s="38">
        <f t="shared" si="3"/>
        <v>5.9565217391304346</v>
      </c>
      <c r="S27" s="27"/>
      <c r="T27" s="36">
        <v>2013</v>
      </c>
      <c r="U27" s="27"/>
      <c r="V27" s="39" t="s">
        <v>461</v>
      </c>
      <c r="W27" s="46"/>
    </row>
    <row r="28" spans="1:23" ht="47.25" x14ac:dyDescent="0.5">
      <c r="A28" s="130"/>
      <c r="B28" s="33">
        <f t="shared" si="5"/>
        <v>22</v>
      </c>
      <c r="C28" s="47" t="s">
        <v>462</v>
      </c>
      <c r="D28" s="48" t="s">
        <v>260</v>
      </c>
      <c r="E28" s="49"/>
      <c r="F28" s="36">
        <v>172</v>
      </c>
      <c r="G28" s="27"/>
      <c r="H28" s="37">
        <v>31</v>
      </c>
      <c r="I28" s="38">
        <f t="shared" si="0"/>
        <v>0.18023255813953487</v>
      </c>
      <c r="J28" s="27"/>
      <c r="K28" s="37">
        <v>6</v>
      </c>
      <c r="L28" s="38">
        <f t="shared" si="1"/>
        <v>3.4883720930232558E-2</v>
      </c>
      <c r="M28" s="27"/>
      <c r="N28" s="37">
        <v>42</v>
      </c>
      <c r="O28" s="38">
        <f t="shared" si="2"/>
        <v>0.2441860465116279</v>
      </c>
      <c r="P28" s="27"/>
      <c r="Q28" s="37">
        <f t="shared" si="4"/>
        <v>79</v>
      </c>
      <c r="R28" s="38">
        <f t="shared" si="3"/>
        <v>0.45930232558139533</v>
      </c>
      <c r="S28" s="27"/>
      <c r="T28" s="36">
        <v>2014</v>
      </c>
      <c r="U28" s="27"/>
      <c r="V28" s="39" t="s">
        <v>463</v>
      </c>
      <c r="W28" s="46"/>
    </row>
    <row r="29" spans="1:23" x14ac:dyDescent="0.5">
      <c r="A29" s="130"/>
      <c r="B29" s="33">
        <f t="shared" si="5"/>
        <v>23</v>
      </c>
      <c r="C29" s="47" t="s">
        <v>261</v>
      </c>
      <c r="D29" s="48" t="s">
        <v>262</v>
      </c>
      <c r="E29" s="49"/>
      <c r="F29" s="36">
        <v>1785.17</v>
      </c>
      <c r="G29" s="27"/>
      <c r="H29" s="37">
        <v>1827</v>
      </c>
      <c r="I29" s="38">
        <f t="shared" si="0"/>
        <v>1.0234319420559386</v>
      </c>
      <c r="J29" s="27"/>
      <c r="K29" s="37">
        <v>144</v>
      </c>
      <c r="L29" s="38">
        <f t="shared" si="1"/>
        <v>8.0664586565985311E-2</v>
      </c>
      <c r="M29" s="27"/>
      <c r="N29" s="37">
        <v>454</v>
      </c>
      <c r="O29" s="38">
        <f t="shared" si="2"/>
        <v>0.25431751597887037</v>
      </c>
      <c r="P29" s="27"/>
      <c r="Q29" s="37">
        <f t="shared" si="4"/>
        <v>2425</v>
      </c>
      <c r="R29" s="38">
        <f t="shared" si="3"/>
        <v>1.3584140446007942</v>
      </c>
      <c r="S29" s="27"/>
      <c r="T29" s="36">
        <v>2014</v>
      </c>
      <c r="U29" s="27"/>
      <c r="V29" s="39" t="s">
        <v>397</v>
      </c>
      <c r="W29" s="46"/>
    </row>
    <row r="30" spans="1:23" ht="31.5" x14ac:dyDescent="0.5">
      <c r="A30" s="130"/>
      <c r="B30" s="33">
        <f t="shared" si="5"/>
        <v>24</v>
      </c>
      <c r="C30" s="47" t="s">
        <v>263</v>
      </c>
      <c r="D30" s="48" t="s">
        <v>264</v>
      </c>
      <c r="E30" s="49"/>
      <c r="F30" s="36">
        <v>121</v>
      </c>
      <c r="G30" s="27"/>
      <c r="H30" s="37">
        <v>42</v>
      </c>
      <c r="I30" s="38">
        <f t="shared" si="0"/>
        <v>0.34710743801652894</v>
      </c>
      <c r="J30" s="27"/>
      <c r="K30" s="37">
        <v>15</v>
      </c>
      <c r="L30" s="38">
        <f t="shared" si="1"/>
        <v>0.12396694214876033</v>
      </c>
      <c r="M30" s="27"/>
      <c r="N30" s="37">
        <v>25</v>
      </c>
      <c r="O30" s="38">
        <f t="shared" si="2"/>
        <v>0.20661157024793389</v>
      </c>
      <c r="P30" s="27"/>
      <c r="Q30" s="37">
        <f t="shared" si="4"/>
        <v>82</v>
      </c>
      <c r="R30" s="38">
        <f t="shared" si="3"/>
        <v>0.6776859504132231</v>
      </c>
      <c r="S30" s="27"/>
      <c r="T30" s="36">
        <v>2014</v>
      </c>
      <c r="U30" s="27"/>
      <c r="V30" s="39" t="s">
        <v>398</v>
      </c>
      <c r="W30" s="46"/>
    </row>
    <row r="31" spans="1:23" x14ac:dyDescent="0.5">
      <c r="A31" s="130"/>
      <c r="B31" s="33">
        <f t="shared" si="5"/>
        <v>25</v>
      </c>
      <c r="C31" s="47" t="s">
        <v>180</v>
      </c>
      <c r="D31" s="48" t="s">
        <v>181</v>
      </c>
      <c r="E31" s="49"/>
      <c r="F31" s="36">
        <v>133.30000000000001</v>
      </c>
      <c r="G31" s="27"/>
      <c r="H31" s="37">
        <v>38</v>
      </c>
      <c r="I31" s="38">
        <f t="shared" si="0"/>
        <v>0.28507126781695419</v>
      </c>
      <c r="J31" s="27"/>
      <c r="K31" s="37">
        <v>42</v>
      </c>
      <c r="L31" s="38">
        <f t="shared" si="1"/>
        <v>0.3150787696924231</v>
      </c>
      <c r="M31" s="27"/>
      <c r="N31" s="37">
        <v>57</v>
      </c>
      <c r="O31" s="38">
        <f t="shared" si="2"/>
        <v>0.42760690172543131</v>
      </c>
      <c r="P31" s="27"/>
      <c r="Q31" s="37">
        <f t="shared" si="4"/>
        <v>137</v>
      </c>
      <c r="R31" s="38">
        <f t="shared" si="3"/>
        <v>1.0277569392348087</v>
      </c>
      <c r="S31" s="27"/>
      <c r="T31" s="36">
        <v>2011</v>
      </c>
      <c r="U31" s="27"/>
      <c r="V31" s="39" t="s">
        <v>399</v>
      </c>
      <c r="W31" s="46"/>
    </row>
    <row r="32" spans="1:23" x14ac:dyDescent="0.5">
      <c r="A32" s="130"/>
      <c r="B32" s="33">
        <f t="shared" si="5"/>
        <v>26</v>
      </c>
      <c r="C32" s="47" t="s">
        <v>476</v>
      </c>
      <c r="D32" s="48" t="s">
        <v>265</v>
      </c>
      <c r="E32" s="49"/>
      <c r="F32" s="36">
        <v>0.92</v>
      </c>
      <c r="G32" s="27"/>
      <c r="H32" s="37">
        <v>22</v>
      </c>
      <c r="I32" s="38">
        <f t="shared" si="0"/>
        <v>23.913043478260867</v>
      </c>
      <c r="J32" s="27"/>
      <c r="K32" s="37">
        <v>4</v>
      </c>
      <c r="L32" s="38">
        <f t="shared" si="1"/>
        <v>4.3478260869565215</v>
      </c>
      <c r="M32" s="27"/>
      <c r="N32" s="37">
        <v>6</v>
      </c>
      <c r="O32" s="38">
        <f t="shared" si="2"/>
        <v>6.5217391304347823</v>
      </c>
      <c r="P32" s="27"/>
      <c r="Q32" s="37">
        <f t="shared" si="4"/>
        <v>32</v>
      </c>
      <c r="R32" s="38">
        <f t="shared" si="3"/>
        <v>34.782608695652172</v>
      </c>
      <c r="S32" s="27"/>
      <c r="T32" s="36">
        <v>2014</v>
      </c>
      <c r="U32" s="27"/>
      <c r="V32" s="39" t="s">
        <v>477</v>
      </c>
      <c r="W32" s="46"/>
    </row>
    <row r="33" spans="1:23" x14ac:dyDescent="0.5">
      <c r="A33" s="130"/>
      <c r="B33" s="33">
        <f t="shared" si="5"/>
        <v>27</v>
      </c>
      <c r="C33" s="47" t="s">
        <v>478</v>
      </c>
      <c r="D33" s="48" t="s">
        <v>182</v>
      </c>
      <c r="E33" s="49"/>
      <c r="F33" s="36">
        <v>60.43</v>
      </c>
      <c r="G33" s="27"/>
      <c r="H33" s="37">
        <v>5</v>
      </c>
      <c r="I33" s="38">
        <f t="shared" si="0"/>
        <v>8.2740360747972863E-2</v>
      </c>
      <c r="J33" s="27"/>
      <c r="K33" s="37">
        <v>1</v>
      </c>
      <c r="L33" s="38">
        <f t="shared" si="1"/>
        <v>1.6548072149594573E-2</v>
      </c>
      <c r="M33" s="27"/>
      <c r="N33" s="37">
        <v>3</v>
      </c>
      <c r="O33" s="38">
        <f t="shared" si="2"/>
        <v>4.9644216448783716E-2</v>
      </c>
      <c r="P33" s="27"/>
      <c r="Q33" s="37">
        <f t="shared" si="4"/>
        <v>9</v>
      </c>
      <c r="R33" s="38">
        <f t="shared" si="3"/>
        <v>0.14893264934635114</v>
      </c>
      <c r="S33" s="27"/>
      <c r="T33" s="36">
        <v>2012</v>
      </c>
      <c r="U33" s="27"/>
      <c r="V33" s="39" t="s">
        <v>479</v>
      </c>
      <c r="W33" s="46"/>
    </row>
    <row r="34" spans="1:23" x14ac:dyDescent="0.5">
      <c r="A34" s="130"/>
      <c r="B34" s="33">
        <f t="shared" si="5"/>
        <v>28</v>
      </c>
      <c r="C34" s="47" t="s">
        <v>266</v>
      </c>
      <c r="D34" s="48" t="s">
        <v>267</v>
      </c>
      <c r="E34" s="49"/>
      <c r="F34" s="36">
        <v>105.18</v>
      </c>
      <c r="G34" s="27"/>
      <c r="H34" s="37">
        <v>15</v>
      </c>
      <c r="I34" s="38">
        <f t="shared" si="0"/>
        <v>0.1426126640045636</v>
      </c>
      <c r="J34" s="27"/>
      <c r="K34" s="37">
        <v>1</v>
      </c>
      <c r="L34" s="38">
        <f t="shared" si="1"/>
        <v>9.5075109336375738E-3</v>
      </c>
      <c r="M34" s="27"/>
      <c r="N34" s="37">
        <v>5</v>
      </c>
      <c r="O34" s="38">
        <f t="shared" si="2"/>
        <v>4.7537554668187862E-2</v>
      </c>
      <c r="P34" s="27"/>
      <c r="Q34" s="37">
        <f>N34+K34+H34</f>
        <v>21</v>
      </c>
      <c r="R34" s="38">
        <f t="shared" si="3"/>
        <v>0.19965772960638903</v>
      </c>
      <c r="S34" s="27"/>
      <c r="T34" s="36">
        <v>2014</v>
      </c>
      <c r="U34" s="27"/>
      <c r="V34" s="39" t="s">
        <v>365</v>
      </c>
      <c r="W34" s="46"/>
    </row>
    <row r="35" spans="1:23" ht="31.5" x14ac:dyDescent="0.5">
      <c r="A35" s="130"/>
      <c r="B35" s="33">
        <f t="shared" si="5"/>
        <v>29</v>
      </c>
      <c r="C35" s="47" t="s">
        <v>268</v>
      </c>
      <c r="D35" s="48" t="s">
        <v>269</v>
      </c>
      <c r="E35" s="49"/>
      <c r="F35" s="36">
        <v>540.02</v>
      </c>
      <c r="G35" s="27"/>
      <c r="H35" s="37">
        <v>3453</v>
      </c>
      <c r="I35" s="38">
        <f t="shared" si="0"/>
        <v>6.3942076219399286</v>
      </c>
      <c r="J35" s="27"/>
      <c r="K35" s="37">
        <v>1143</v>
      </c>
      <c r="L35" s="38">
        <f t="shared" si="1"/>
        <v>2.1165882745083517</v>
      </c>
      <c r="M35" s="27"/>
      <c r="N35" s="37">
        <v>1631</v>
      </c>
      <c r="O35" s="38">
        <f t="shared" si="2"/>
        <v>3.0202585089441132</v>
      </c>
      <c r="P35" s="27"/>
      <c r="Q35" s="37">
        <f t="shared" si="4"/>
        <v>6227</v>
      </c>
      <c r="R35" s="38">
        <f t="shared" si="3"/>
        <v>11.531054405392393</v>
      </c>
      <c r="S35" s="27"/>
      <c r="T35" s="36">
        <v>2014</v>
      </c>
      <c r="U35" s="27"/>
      <c r="V35" s="39" t="s">
        <v>400</v>
      </c>
      <c r="W35" s="46"/>
    </row>
    <row r="36" spans="1:23" x14ac:dyDescent="0.5">
      <c r="A36" s="130"/>
      <c r="B36" s="33">
        <f t="shared" si="5"/>
        <v>30</v>
      </c>
      <c r="C36" s="47" t="s">
        <v>446</v>
      </c>
      <c r="D36" s="48" t="s">
        <v>270</v>
      </c>
      <c r="E36" s="49"/>
      <c r="F36" s="36">
        <v>113</v>
      </c>
      <c r="G36" s="27"/>
      <c r="H36" s="37">
        <v>15</v>
      </c>
      <c r="I36" s="38">
        <f t="shared" si="0"/>
        <v>0.13274336283185842</v>
      </c>
      <c r="J36" s="27"/>
      <c r="K36" s="37">
        <v>1</v>
      </c>
      <c r="L36" s="38">
        <f t="shared" si="1"/>
        <v>8.8495575221238937E-3</v>
      </c>
      <c r="M36" s="27"/>
      <c r="N36" s="37">
        <v>17</v>
      </c>
      <c r="O36" s="38">
        <f t="shared" si="2"/>
        <v>0.15044247787610621</v>
      </c>
      <c r="P36" s="27"/>
      <c r="Q36" s="37">
        <f t="shared" si="4"/>
        <v>33</v>
      </c>
      <c r="R36" s="38">
        <f t="shared" si="3"/>
        <v>0.29203539823008851</v>
      </c>
      <c r="S36" s="27"/>
      <c r="T36" s="36">
        <v>2013</v>
      </c>
      <c r="U36" s="27"/>
      <c r="V36" s="39" t="s">
        <v>447</v>
      </c>
      <c r="W36" s="46"/>
    </row>
    <row r="37" spans="1:23" ht="110.25" x14ac:dyDescent="0.5">
      <c r="A37" s="130"/>
      <c r="B37" s="33">
        <f t="shared" si="5"/>
        <v>31</v>
      </c>
      <c r="C37" s="47" t="s">
        <v>271</v>
      </c>
      <c r="D37" s="48" t="s">
        <v>272</v>
      </c>
      <c r="E37" s="49"/>
      <c r="F37" s="36">
        <v>393.5</v>
      </c>
      <c r="G37" s="27"/>
      <c r="H37" s="37">
        <v>300</v>
      </c>
      <c r="I37" s="38">
        <f t="shared" si="0"/>
        <v>0.76238881829733163</v>
      </c>
      <c r="J37" s="27"/>
      <c r="K37" s="37">
        <v>250</v>
      </c>
      <c r="L37" s="38">
        <f t="shared" si="1"/>
        <v>0.63532401524777637</v>
      </c>
      <c r="M37" s="27"/>
      <c r="N37" s="37">
        <v>500</v>
      </c>
      <c r="O37" s="38">
        <f t="shared" si="2"/>
        <v>1.2706480304955527</v>
      </c>
      <c r="P37" s="27"/>
      <c r="Q37" s="37">
        <f>N37+K37+H37</f>
        <v>1050</v>
      </c>
      <c r="R37" s="38">
        <f t="shared" si="3"/>
        <v>2.6683608640406606</v>
      </c>
      <c r="S37" s="27"/>
      <c r="T37" s="36">
        <v>2014</v>
      </c>
      <c r="U37" s="27"/>
      <c r="V37" s="39" t="s">
        <v>403</v>
      </c>
      <c r="W37" s="46"/>
    </row>
    <row r="38" spans="1:23" ht="94.5" x14ac:dyDescent="0.5">
      <c r="A38" s="130"/>
      <c r="B38" s="33">
        <f t="shared" si="5"/>
        <v>32</v>
      </c>
      <c r="C38" s="47" t="s">
        <v>273</v>
      </c>
      <c r="D38" s="48" t="s">
        <v>274</v>
      </c>
      <c r="E38" s="49"/>
      <c r="F38" s="36">
        <v>11.93</v>
      </c>
      <c r="G38" s="27"/>
      <c r="H38" s="37"/>
      <c r="I38" s="38">
        <f t="shared" si="0"/>
        <v>0</v>
      </c>
      <c r="J38" s="27"/>
      <c r="K38" s="37">
        <v>2</v>
      </c>
      <c r="L38" s="38">
        <f t="shared" si="1"/>
        <v>0.16764459346186086</v>
      </c>
      <c r="M38" s="27"/>
      <c r="N38" s="37"/>
      <c r="O38" s="38">
        <f t="shared" si="2"/>
        <v>0</v>
      </c>
      <c r="P38" s="27"/>
      <c r="Q38" s="37">
        <f t="shared" si="4"/>
        <v>2</v>
      </c>
      <c r="R38" s="38">
        <f t="shared" si="3"/>
        <v>0.16764459346186086</v>
      </c>
      <c r="S38" s="27"/>
      <c r="T38" s="36">
        <v>2010</v>
      </c>
      <c r="U38" s="27"/>
      <c r="V38" s="39" t="s">
        <v>401</v>
      </c>
      <c r="W38" s="46"/>
    </row>
    <row r="39" spans="1:23" x14ac:dyDescent="0.5">
      <c r="A39" s="130"/>
      <c r="B39" s="33">
        <f t="shared" si="5"/>
        <v>33</v>
      </c>
      <c r="C39" s="47" t="s">
        <v>275</v>
      </c>
      <c r="D39" s="48" t="s">
        <v>234</v>
      </c>
      <c r="E39" s="49"/>
      <c r="F39" s="36">
        <v>449.7</v>
      </c>
      <c r="G39" s="27"/>
      <c r="H39" s="37">
        <v>100</v>
      </c>
      <c r="I39" s="38">
        <f t="shared" si="0"/>
        <v>0.22237046920169001</v>
      </c>
      <c r="J39" s="27"/>
      <c r="K39" s="37">
        <v>6</v>
      </c>
      <c r="L39" s="38">
        <f t="shared" si="1"/>
        <v>1.3342228152101402E-2</v>
      </c>
      <c r="M39" s="27"/>
      <c r="N39" s="37">
        <v>50</v>
      </c>
      <c r="O39" s="38">
        <f t="shared" si="2"/>
        <v>0.11118523460084501</v>
      </c>
      <c r="P39" s="27"/>
      <c r="Q39" s="37">
        <f t="shared" si="4"/>
        <v>156</v>
      </c>
      <c r="R39" s="38">
        <f t="shared" si="3"/>
        <v>0.34689793195463642</v>
      </c>
      <c r="S39" s="27"/>
      <c r="T39" s="36">
        <v>2010</v>
      </c>
      <c r="U39" s="27"/>
      <c r="V39" s="39" t="s">
        <v>404</v>
      </c>
      <c r="W39" s="46"/>
    </row>
    <row r="40" spans="1:23" x14ac:dyDescent="0.5">
      <c r="A40" s="130"/>
      <c r="B40" s="33">
        <f t="shared" si="5"/>
        <v>34</v>
      </c>
      <c r="C40" s="47" t="s">
        <v>276</v>
      </c>
      <c r="D40" s="48" t="s">
        <v>277</v>
      </c>
      <c r="E40" s="49"/>
      <c r="F40" s="36">
        <v>69.930000000000007</v>
      </c>
      <c r="G40" s="27"/>
      <c r="H40" s="37">
        <v>20</v>
      </c>
      <c r="I40" s="38">
        <f t="shared" si="0"/>
        <v>0.28600028600028599</v>
      </c>
      <c r="J40" s="27"/>
      <c r="K40" s="37">
        <v>6</v>
      </c>
      <c r="L40" s="38">
        <f t="shared" si="1"/>
        <v>8.5800085800085787E-2</v>
      </c>
      <c r="M40" s="27"/>
      <c r="N40" s="37">
        <v>10</v>
      </c>
      <c r="O40" s="38">
        <f t="shared" si="2"/>
        <v>0.14300014300014299</v>
      </c>
      <c r="P40" s="27"/>
      <c r="Q40" s="37">
        <f t="shared" si="4"/>
        <v>36</v>
      </c>
      <c r="R40" s="38">
        <f t="shared" si="3"/>
        <v>0.5148005148005147</v>
      </c>
      <c r="S40" s="27"/>
      <c r="T40" s="36">
        <v>2014</v>
      </c>
      <c r="U40" s="27"/>
      <c r="V40" s="39" t="s">
        <v>402</v>
      </c>
      <c r="W40" s="46"/>
    </row>
    <row r="41" spans="1:23" ht="110.25" x14ac:dyDescent="0.5">
      <c r="A41" s="130"/>
      <c r="B41" s="33">
        <f t="shared" si="5"/>
        <v>35</v>
      </c>
      <c r="C41" s="47" t="s">
        <v>278</v>
      </c>
      <c r="D41" s="48" t="s">
        <v>279</v>
      </c>
      <c r="E41" s="49"/>
      <c r="F41" s="36">
        <v>363.5</v>
      </c>
      <c r="G41" s="27"/>
      <c r="H41" s="37">
        <v>204</v>
      </c>
      <c r="I41" s="38">
        <f t="shared" si="0"/>
        <v>0.56121045392022006</v>
      </c>
      <c r="J41" s="27"/>
      <c r="K41" s="37">
        <v>17</v>
      </c>
      <c r="L41" s="38">
        <f t="shared" si="1"/>
        <v>4.676753782668501E-2</v>
      </c>
      <c r="M41" s="27"/>
      <c r="N41" s="37">
        <v>124</v>
      </c>
      <c r="O41" s="38">
        <f t="shared" si="2"/>
        <v>0.34112792297111416</v>
      </c>
      <c r="P41" s="27"/>
      <c r="Q41" s="37">
        <f t="shared" si="4"/>
        <v>345</v>
      </c>
      <c r="R41" s="38">
        <f t="shared" si="3"/>
        <v>0.94910591471801931</v>
      </c>
      <c r="S41" s="27"/>
      <c r="T41" s="36">
        <v>2012</v>
      </c>
      <c r="U41" s="27"/>
      <c r="V41" s="39" t="s">
        <v>403</v>
      </c>
      <c r="W41" s="46"/>
    </row>
    <row r="42" spans="1:23" ht="31.5" x14ac:dyDescent="0.5">
      <c r="A42" s="130"/>
      <c r="B42" s="33">
        <f t="shared" si="5"/>
        <v>36</v>
      </c>
      <c r="C42" s="47" t="s">
        <v>280</v>
      </c>
      <c r="D42" s="48" t="s">
        <v>274</v>
      </c>
      <c r="E42" s="49"/>
      <c r="F42" s="36">
        <v>140.80000000000001</v>
      </c>
      <c r="G42" s="27"/>
      <c r="H42" s="37">
        <v>97</v>
      </c>
      <c r="I42" s="38">
        <f t="shared" si="0"/>
        <v>0.68892045454545447</v>
      </c>
      <c r="J42" s="27"/>
      <c r="K42" s="37">
        <v>13</v>
      </c>
      <c r="L42" s="38">
        <f t="shared" si="1"/>
        <v>9.2329545454545442E-2</v>
      </c>
      <c r="M42" s="27"/>
      <c r="N42" s="37">
        <v>46</v>
      </c>
      <c r="O42" s="38">
        <f t="shared" si="2"/>
        <v>0.32670454545454541</v>
      </c>
      <c r="P42" s="27"/>
      <c r="Q42" s="37">
        <f t="shared" si="4"/>
        <v>156</v>
      </c>
      <c r="R42" s="38">
        <f t="shared" si="3"/>
        <v>1.1079545454545454</v>
      </c>
      <c r="S42" s="27"/>
      <c r="T42" s="36">
        <v>2012</v>
      </c>
      <c r="U42" s="27"/>
      <c r="V42" s="39" t="s">
        <v>405</v>
      </c>
      <c r="W42" s="46"/>
    </row>
    <row r="43" spans="1:23" ht="31.5" x14ac:dyDescent="0.5">
      <c r="A43" s="130"/>
      <c r="B43" s="33">
        <f t="shared" si="5"/>
        <v>37</v>
      </c>
      <c r="C43" s="47" t="s">
        <v>281</v>
      </c>
      <c r="D43" s="48" t="s">
        <v>282</v>
      </c>
      <c r="E43" s="49"/>
      <c r="F43" s="36">
        <v>145.99</v>
      </c>
      <c r="G43" s="27"/>
      <c r="H43" s="37">
        <v>80</v>
      </c>
      <c r="I43" s="38">
        <f t="shared" si="0"/>
        <v>0.5479827385437358</v>
      </c>
      <c r="J43" s="27"/>
      <c r="K43" s="37">
        <v>48</v>
      </c>
      <c r="L43" s="38">
        <f t="shared" si="1"/>
        <v>0.32878964312624148</v>
      </c>
      <c r="M43" s="27"/>
      <c r="N43" s="37">
        <v>63</v>
      </c>
      <c r="O43" s="38">
        <f t="shared" si="2"/>
        <v>0.43153640660319198</v>
      </c>
      <c r="P43" s="27"/>
      <c r="Q43" s="37">
        <f t="shared" si="4"/>
        <v>191</v>
      </c>
      <c r="R43" s="38">
        <f t="shared" si="3"/>
        <v>1.3083087882731692</v>
      </c>
      <c r="S43" s="27"/>
      <c r="T43" s="36">
        <v>2014</v>
      </c>
      <c r="U43" s="27"/>
      <c r="V43" s="39" t="s">
        <v>406</v>
      </c>
      <c r="W43" s="46"/>
    </row>
    <row r="44" spans="1:23" ht="63.4" thickBot="1" x14ac:dyDescent="0.55000000000000004">
      <c r="A44" s="131"/>
      <c r="B44" s="50">
        <f t="shared" si="5"/>
        <v>38</v>
      </c>
      <c r="C44" s="51" t="s">
        <v>283</v>
      </c>
      <c r="D44" s="52" t="s">
        <v>284</v>
      </c>
      <c r="E44" s="49"/>
      <c r="F44" s="53">
        <v>19.28</v>
      </c>
      <c r="G44" s="27"/>
      <c r="H44" s="54">
        <v>14</v>
      </c>
      <c r="I44" s="55">
        <f t="shared" si="0"/>
        <v>0.72614107883817425</v>
      </c>
      <c r="J44" s="27"/>
      <c r="K44" s="54">
        <v>15</v>
      </c>
      <c r="L44" s="55">
        <f t="shared" si="1"/>
        <v>0.77800829875518662</v>
      </c>
      <c r="M44" s="27"/>
      <c r="N44" s="54">
        <v>6</v>
      </c>
      <c r="O44" s="55">
        <f t="shared" si="2"/>
        <v>0.31120331950207469</v>
      </c>
      <c r="P44" s="27"/>
      <c r="Q44" s="54">
        <f t="shared" si="4"/>
        <v>35</v>
      </c>
      <c r="R44" s="55">
        <f t="shared" si="3"/>
        <v>1.8153526970954357</v>
      </c>
      <c r="S44" s="27"/>
      <c r="T44" s="53" t="s">
        <v>285</v>
      </c>
      <c r="U44" s="27"/>
      <c r="V44" s="56" t="s">
        <v>422</v>
      </c>
      <c r="W44" s="31"/>
    </row>
    <row r="45" spans="1:23" ht="16.149999999999999" thickBot="1" x14ac:dyDescent="0.55000000000000004">
      <c r="A45" s="57"/>
      <c r="B45" s="57"/>
      <c r="C45" s="58"/>
      <c r="D45" s="58"/>
      <c r="E45" s="57"/>
      <c r="F45" s="27"/>
      <c r="G45" s="27"/>
      <c r="H45" s="27"/>
      <c r="I45" s="27"/>
      <c r="J45" s="27"/>
      <c r="K45" s="27"/>
      <c r="L45" s="27"/>
      <c r="M45" s="27"/>
      <c r="N45" s="27"/>
      <c r="O45" s="27"/>
      <c r="P45" s="27"/>
      <c r="Q45" s="27"/>
      <c r="R45" s="27"/>
      <c r="S45" s="27"/>
      <c r="T45" s="27"/>
      <c r="U45" s="27"/>
      <c r="V45" s="27"/>
      <c r="W45" s="31"/>
    </row>
    <row r="46" spans="1:23" x14ac:dyDescent="0.5">
      <c r="A46" s="129" t="s">
        <v>286</v>
      </c>
      <c r="B46" s="59">
        <f>B44+1</f>
        <v>39</v>
      </c>
      <c r="C46" s="60" t="s">
        <v>287</v>
      </c>
      <c r="D46" s="61" t="s">
        <v>288</v>
      </c>
      <c r="E46" s="49"/>
      <c r="F46" s="26">
        <v>0.91</v>
      </c>
      <c r="G46" s="27"/>
      <c r="H46" s="28">
        <v>5</v>
      </c>
      <c r="I46" s="29">
        <f t="shared" ref="I46:I76" si="7">H46/F46</f>
        <v>5.4945054945054945</v>
      </c>
      <c r="J46" s="27"/>
      <c r="K46" s="28">
        <v>2</v>
      </c>
      <c r="L46" s="29">
        <f t="shared" ref="L46:L76" si="8">K46/F46</f>
        <v>2.1978021978021975</v>
      </c>
      <c r="M46" s="27"/>
      <c r="N46" s="28">
        <v>6</v>
      </c>
      <c r="O46" s="29">
        <f t="shared" ref="O46:O76" si="9">N46/F46</f>
        <v>6.5934065934065931</v>
      </c>
      <c r="P46" s="27"/>
      <c r="Q46" s="28">
        <f t="shared" ref="Q46:Q76" si="10">H46+K46+N46</f>
        <v>13</v>
      </c>
      <c r="R46" s="29">
        <f t="shared" ref="R46:R76" si="11">Q46/F46</f>
        <v>14.285714285714285</v>
      </c>
      <c r="S46" s="27"/>
      <c r="T46" s="26">
        <v>2014</v>
      </c>
      <c r="U46" s="27"/>
      <c r="V46" s="62" t="s">
        <v>407</v>
      </c>
      <c r="W46" s="31"/>
    </row>
    <row r="47" spans="1:23" ht="31.5" x14ac:dyDescent="0.5">
      <c r="A47" s="130"/>
      <c r="B47" s="33">
        <f>B46+1</f>
        <v>40</v>
      </c>
      <c r="C47" s="47" t="s">
        <v>289</v>
      </c>
      <c r="D47" s="48" t="s">
        <v>290</v>
      </c>
      <c r="E47" s="49"/>
      <c r="F47" s="36">
        <v>429.8</v>
      </c>
      <c r="G47" s="27"/>
      <c r="H47" s="37"/>
      <c r="I47" s="38">
        <f t="shared" si="7"/>
        <v>0</v>
      </c>
      <c r="J47" s="27"/>
      <c r="K47" s="37">
        <v>4500</v>
      </c>
      <c r="L47" s="38">
        <f t="shared" si="8"/>
        <v>10.469986040018613</v>
      </c>
      <c r="M47" s="27"/>
      <c r="N47" s="37"/>
      <c r="O47" s="38">
        <f t="shared" si="9"/>
        <v>0</v>
      </c>
      <c r="P47" s="27"/>
      <c r="Q47" s="37">
        <f t="shared" si="10"/>
        <v>4500</v>
      </c>
      <c r="R47" s="38">
        <f t="shared" si="11"/>
        <v>10.469986040018613</v>
      </c>
      <c r="S47" s="27"/>
      <c r="T47" s="36">
        <v>2014</v>
      </c>
      <c r="U47" s="27"/>
      <c r="V47" s="63" t="s">
        <v>408</v>
      </c>
      <c r="W47" s="31"/>
    </row>
    <row r="48" spans="1:23" x14ac:dyDescent="0.5">
      <c r="A48" s="130"/>
      <c r="B48" s="33">
        <f t="shared" ref="B48:B76" si="12">B47+1</f>
        <v>41</v>
      </c>
      <c r="C48" s="47" t="s">
        <v>291</v>
      </c>
      <c r="D48" s="48" t="s">
        <v>292</v>
      </c>
      <c r="E48" s="49"/>
      <c r="F48" s="36">
        <v>2.83</v>
      </c>
      <c r="G48" s="27"/>
      <c r="H48" s="37">
        <v>18</v>
      </c>
      <c r="I48" s="38">
        <f t="shared" si="7"/>
        <v>6.3604240282685511</v>
      </c>
      <c r="J48" s="27"/>
      <c r="K48" s="37">
        <v>19</v>
      </c>
      <c r="L48" s="38">
        <f t="shared" si="8"/>
        <v>6.7137809187279149</v>
      </c>
      <c r="M48" s="27"/>
      <c r="N48" s="37">
        <v>12</v>
      </c>
      <c r="O48" s="38">
        <f t="shared" si="9"/>
        <v>4.2402826855123674</v>
      </c>
      <c r="P48" s="27"/>
      <c r="Q48" s="37">
        <f t="shared" si="10"/>
        <v>49</v>
      </c>
      <c r="R48" s="38">
        <f t="shared" si="11"/>
        <v>17.314487632508833</v>
      </c>
      <c r="S48" s="27"/>
      <c r="T48" s="36">
        <v>2014</v>
      </c>
      <c r="U48" s="27"/>
      <c r="V48" s="63" t="s">
        <v>409</v>
      </c>
      <c r="W48" s="31"/>
    </row>
    <row r="49" spans="1:23" ht="110.25" x14ac:dyDescent="0.5">
      <c r="A49" s="130"/>
      <c r="B49" s="33">
        <f t="shared" si="12"/>
        <v>42</v>
      </c>
      <c r="C49" s="47" t="s">
        <v>293</v>
      </c>
      <c r="D49" s="48" t="s">
        <v>294</v>
      </c>
      <c r="E49" s="49"/>
      <c r="F49" s="36">
        <v>105.6</v>
      </c>
      <c r="G49" s="27"/>
      <c r="H49" s="37">
        <v>1807</v>
      </c>
      <c r="I49" s="38">
        <f t="shared" si="7"/>
        <v>17.111742424242426</v>
      </c>
      <c r="J49" s="27"/>
      <c r="K49" s="37">
        <v>1270</v>
      </c>
      <c r="L49" s="38">
        <f t="shared" si="8"/>
        <v>12.026515151515152</v>
      </c>
      <c r="M49" s="27"/>
      <c r="N49" s="37">
        <v>500</v>
      </c>
      <c r="O49" s="38">
        <f t="shared" si="9"/>
        <v>4.7348484848484853</v>
      </c>
      <c r="P49" s="27"/>
      <c r="Q49" s="37">
        <f t="shared" si="10"/>
        <v>3577</v>
      </c>
      <c r="R49" s="38">
        <f t="shared" si="11"/>
        <v>33.873106060606062</v>
      </c>
      <c r="S49" s="27"/>
      <c r="T49" s="36">
        <v>2012</v>
      </c>
      <c r="U49" s="27"/>
      <c r="V49" s="63" t="s">
        <v>295</v>
      </c>
      <c r="W49" s="31"/>
    </row>
    <row r="50" spans="1:23" ht="72" customHeight="1" x14ac:dyDescent="0.5">
      <c r="A50" s="130"/>
      <c r="B50" s="33">
        <f t="shared" si="12"/>
        <v>43</v>
      </c>
      <c r="C50" s="47" t="s">
        <v>448</v>
      </c>
      <c r="D50" s="48" t="s">
        <v>296</v>
      </c>
      <c r="E50" s="49"/>
      <c r="F50" s="36">
        <v>2004</v>
      </c>
      <c r="G50" s="27"/>
      <c r="H50" s="37">
        <v>32298</v>
      </c>
      <c r="I50" s="38">
        <f t="shared" si="7"/>
        <v>16.116766467065869</v>
      </c>
      <c r="J50" s="27"/>
      <c r="K50" s="37">
        <v>12390</v>
      </c>
      <c r="L50" s="38">
        <f t="shared" si="8"/>
        <v>6.182634730538922</v>
      </c>
      <c r="M50" s="27"/>
      <c r="N50" s="37">
        <v>19301</v>
      </c>
      <c r="O50" s="38">
        <f t="shared" si="9"/>
        <v>9.6312375249500999</v>
      </c>
      <c r="P50" s="27"/>
      <c r="Q50" s="37">
        <f t="shared" si="10"/>
        <v>63989</v>
      </c>
      <c r="R50" s="38">
        <f t="shared" si="11"/>
        <v>31.930638722554889</v>
      </c>
      <c r="S50" s="27"/>
      <c r="T50" s="36">
        <v>2013</v>
      </c>
      <c r="U50" s="27"/>
      <c r="V50" s="63" t="s">
        <v>297</v>
      </c>
      <c r="W50" s="46"/>
    </row>
    <row r="51" spans="1:23" x14ac:dyDescent="0.5">
      <c r="A51" s="130"/>
      <c r="B51" s="33">
        <f t="shared" si="12"/>
        <v>44</v>
      </c>
      <c r="C51" s="47" t="s">
        <v>298</v>
      </c>
      <c r="D51" s="48" t="s">
        <v>299</v>
      </c>
      <c r="E51" s="49"/>
      <c r="F51" s="36">
        <v>3.4</v>
      </c>
      <c r="G51" s="27"/>
      <c r="H51" s="37">
        <v>23</v>
      </c>
      <c r="I51" s="38">
        <f t="shared" si="7"/>
        <v>6.7647058823529411</v>
      </c>
      <c r="J51" s="27"/>
      <c r="K51" s="37">
        <v>10</v>
      </c>
      <c r="L51" s="38">
        <f t="shared" si="8"/>
        <v>2.9411764705882355</v>
      </c>
      <c r="M51" s="27"/>
      <c r="N51" s="37">
        <v>4</v>
      </c>
      <c r="O51" s="38">
        <f t="shared" si="9"/>
        <v>1.1764705882352942</v>
      </c>
      <c r="P51" s="27"/>
      <c r="Q51" s="37">
        <f t="shared" si="10"/>
        <v>37</v>
      </c>
      <c r="R51" s="38">
        <f t="shared" si="11"/>
        <v>10.882352941176471</v>
      </c>
      <c r="S51" s="27"/>
      <c r="T51" s="36">
        <v>2014</v>
      </c>
      <c r="U51" s="27"/>
      <c r="V51" s="63" t="s">
        <v>300</v>
      </c>
      <c r="W51" s="46"/>
    </row>
    <row r="52" spans="1:23" ht="63" x14ac:dyDescent="0.5">
      <c r="A52" s="130"/>
      <c r="B52" s="33">
        <f t="shared" si="12"/>
        <v>45</v>
      </c>
      <c r="C52" s="34" t="s">
        <v>301</v>
      </c>
      <c r="D52" s="35" t="s">
        <v>302</v>
      </c>
      <c r="E52" s="49"/>
      <c r="F52" s="42">
        <v>0.57999999999999996</v>
      </c>
      <c r="G52" s="41"/>
      <c r="H52" s="40">
        <v>65</v>
      </c>
      <c r="I52" s="38">
        <f t="shared" si="7"/>
        <v>112.06896551724138</v>
      </c>
      <c r="J52" s="41"/>
      <c r="K52" s="40">
        <v>18</v>
      </c>
      <c r="L52" s="38">
        <f t="shared" si="8"/>
        <v>31.03448275862069</v>
      </c>
      <c r="M52" s="41"/>
      <c r="N52" s="40">
        <v>17</v>
      </c>
      <c r="O52" s="38">
        <f t="shared" si="9"/>
        <v>29.31034482758621</v>
      </c>
      <c r="P52" s="27"/>
      <c r="Q52" s="37">
        <f t="shared" si="10"/>
        <v>100</v>
      </c>
      <c r="R52" s="38">
        <f t="shared" si="11"/>
        <v>172.41379310344828</v>
      </c>
      <c r="S52" s="27"/>
      <c r="T52" s="42"/>
      <c r="U52" s="41"/>
      <c r="V52" s="63" t="s">
        <v>509</v>
      </c>
      <c r="W52" s="31"/>
    </row>
    <row r="53" spans="1:23" ht="31.5" x14ac:dyDescent="0.5">
      <c r="A53" s="130"/>
      <c r="B53" s="33">
        <f t="shared" si="12"/>
        <v>46</v>
      </c>
      <c r="C53" s="34" t="s">
        <v>303</v>
      </c>
      <c r="D53" s="35" t="s">
        <v>304</v>
      </c>
      <c r="E53" s="49"/>
      <c r="F53" s="42">
        <v>173.88</v>
      </c>
      <c r="G53" s="41"/>
      <c r="H53" s="37">
        <v>7137</v>
      </c>
      <c r="I53" s="38">
        <f t="shared" si="7"/>
        <v>41.045548654244307</v>
      </c>
      <c r="J53" s="27"/>
      <c r="K53" s="37">
        <v>2322</v>
      </c>
      <c r="L53" s="38">
        <f t="shared" si="8"/>
        <v>13.354037267080745</v>
      </c>
      <c r="M53" s="27"/>
      <c r="N53" s="37">
        <v>1931</v>
      </c>
      <c r="O53" s="38">
        <f t="shared" si="9"/>
        <v>11.105360018403497</v>
      </c>
      <c r="P53" s="27"/>
      <c r="Q53" s="37">
        <f t="shared" si="10"/>
        <v>11390</v>
      </c>
      <c r="R53" s="38">
        <f t="shared" si="11"/>
        <v>65.504945939728543</v>
      </c>
      <c r="S53" s="27"/>
      <c r="T53" s="36">
        <v>2012</v>
      </c>
      <c r="U53" s="27"/>
      <c r="V53" s="63" t="s">
        <v>410</v>
      </c>
      <c r="W53" s="31"/>
    </row>
    <row r="54" spans="1:23" ht="126" x14ac:dyDescent="0.5">
      <c r="A54" s="130"/>
      <c r="B54" s="33">
        <f t="shared" si="12"/>
        <v>47</v>
      </c>
      <c r="C54" s="34" t="s">
        <v>305</v>
      </c>
      <c r="D54" s="35" t="s">
        <v>306</v>
      </c>
      <c r="E54" s="49"/>
      <c r="F54" s="42">
        <v>47.79</v>
      </c>
      <c r="G54" s="41"/>
      <c r="H54" s="37">
        <v>2776</v>
      </c>
      <c r="I54" s="38">
        <f t="shared" si="7"/>
        <v>58.087465997070517</v>
      </c>
      <c r="J54" s="27"/>
      <c r="K54" s="37">
        <v>2634</v>
      </c>
      <c r="L54" s="38">
        <f t="shared" si="8"/>
        <v>55.116133082234775</v>
      </c>
      <c r="M54" s="27"/>
      <c r="N54" s="37">
        <v>2338</v>
      </c>
      <c r="O54" s="38">
        <f t="shared" si="9"/>
        <v>48.922368696379998</v>
      </c>
      <c r="P54" s="27"/>
      <c r="Q54" s="37">
        <f t="shared" si="10"/>
        <v>7748</v>
      </c>
      <c r="R54" s="38">
        <f t="shared" si="11"/>
        <v>162.1259677756853</v>
      </c>
      <c r="S54" s="27"/>
      <c r="T54" s="36">
        <v>2014</v>
      </c>
      <c r="U54" s="27"/>
      <c r="V54" s="63" t="s">
        <v>371</v>
      </c>
      <c r="W54" s="46"/>
    </row>
    <row r="55" spans="1:23" ht="31.5" x14ac:dyDescent="0.5">
      <c r="A55" s="130"/>
      <c r="B55" s="33">
        <f t="shared" si="12"/>
        <v>48</v>
      </c>
      <c r="C55" s="34" t="s">
        <v>307</v>
      </c>
      <c r="D55" s="35" t="s">
        <v>308</v>
      </c>
      <c r="E55" s="49"/>
      <c r="F55" s="42">
        <v>47.58</v>
      </c>
      <c r="G55" s="41"/>
      <c r="H55" s="37">
        <v>406</v>
      </c>
      <c r="I55" s="38">
        <f t="shared" si="7"/>
        <v>8.532997057587222</v>
      </c>
      <c r="J55" s="27"/>
      <c r="K55" s="37">
        <v>280</v>
      </c>
      <c r="L55" s="38">
        <f t="shared" si="8"/>
        <v>5.884825556956705</v>
      </c>
      <c r="M55" s="27"/>
      <c r="N55" s="37">
        <v>375</v>
      </c>
      <c r="O55" s="38">
        <f t="shared" si="9"/>
        <v>7.881462799495587</v>
      </c>
      <c r="P55" s="27"/>
      <c r="Q55" s="37">
        <f t="shared" si="10"/>
        <v>1061</v>
      </c>
      <c r="R55" s="38">
        <f t="shared" si="11"/>
        <v>22.299285414039513</v>
      </c>
      <c r="S55" s="27"/>
      <c r="T55" s="36">
        <v>2014</v>
      </c>
      <c r="U55" s="27"/>
      <c r="V55" s="63" t="s">
        <v>372</v>
      </c>
      <c r="W55" s="46"/>
    </row>
    <row r="56" spans="1:23" x14ac:dyDescent="0.5">
      <c r="A56" s="130"/>
      <c r="B56" s="33">
        <f t="shared" si="12"/>
        <v>49</v>
      </c>
      <c r="C56" s="34" t="s">
        <v>309</v>
      </c>
      <c r="D56" s="35" t="s">
        <v>310</v>
      </c>
      <c r="E56" s="49"/>
      <c r="F56" s="42">
        <v>113.63</v>
      </c>
      <c r="G56" s="41"/>
      <c r="H56" s="37">
        <v>8026</v>
      </c>
      <c r="I56" s="38">
        <f t="shared" si="7"/>
        <v>70.632755434304329</v>
      </c>
      <c r="J56" s="27"/>
      <c r="K56" s="37">
        <v>1806</v>
      </c>
      <c r="L56" s="38">
        <f t="shared" si="8"/>
        <v>15.893690046642613</v>
      </c>
      <c r="M56" s="27"/>
      <c r="N56" s="37">
        <v>3001</v>
      </c>
      <c r="O56" s="38">
        <f t="shared" si="9"/>
        <v>26.410278975622635</v>
      </c>
      <c r="P56" s="27"/>
      <c r="Q56" s="37">
        <f t="shared" si="10"/>
        <v>12833</v>
      </c>
      <c r="R56" s="38">
        <f t="shared" si="11"/>
        <v>112.93672445656958</v>
      </c>
      <c r="S56" s="27"/>
      <c r="T56" s="36">
        <v>2013</v>
      </c>
      <c r="U56" s="27"/>
      <c r="V56" s="63" t="s">
        <v>373</v>
      </c>
      <c r="W56" s="46"/>
    </row>
    <row r="57" spans="1:23" x14ac:dyDescent="0.5">
      <c r="A57" s="130"/>
      <c r="B57" s="33">
        <f t="shared" si="12"/>
        <v>50</v>
      </c>
      <c r="C57" s="34" t="s">
        <v>203</v>
      </c>
      <c r="D57" s="35" t="s">
        <v>204</v>
      </c>
      <c r="E57" s="49"/>
      <c r="F57" s="42">
        <v>0.72</v>
      </c>
      <c r="G57" s="41"/>
      <c r="H57" s="37">
        <v>2</v>
      </c>
      <c r="I57" s="38">
        <f t="shared" si="7"/>
        <v>2.7777777777777777</v>
      </c>
      <c r="J57" s="27"/>
      <c r="K57" s="37">
        <v>2</v>
      </c>
      <c r="L57" s="38">
        <f t="shared" si="8"/>
        <v>2.7777777777777777</v>
      </c>
      <c r="M57" s="27"/>
      <c r="N57" s="37">
        <v>4</v>
      </c>
      <c r="O57" s="38">
        <f t="shared" si="9"/>
        <v>5.5555555555555554</v>
      </c>
      <c r="P57" s="27"/>
      <c r="Q57" s="37">
        <f t="shared" si="10"/>
        <v>8</v>
      </c>
      <c r="R57" s="38">
        <f t="shared" si="11"/>
        <v>11.111111111111111</v>
      </c>
      <c r="S57" s="27"/>
      <c r="T57" s="42">
        <v>2014</v>
      </c>
      <c r="U57" s="41"/>
      <c r="V57" s="63" t="s">
        <v>374</v>
      </c>
      <c r="W57" s="46"/>
    </row>
    <row r="58" spans="1:23" x14ac:dyDescent="0.5">
      <c r="A58" s="130"/>
      <c r="B58" s="33">
        <f t="shared" si="12"/>
        <v>51</v>
      </c>
      <c r="C58" s="47" t="s">
        <v>511</v>
      </c>
      <c r="D58" s="35" t="s">
        <v>205</v>
      </c>
      <c r="E58" s="49"/>
      <c r="F58" s="36">
        <v>155</v>
      </c>
      <c r="G58" s="27"/>
      <c r="H58" s="37">
        <v>5461</v>
      </c>
      <c r="I58" s="38">
        <f t="shared" si="7"/>
        <v>35.232258064516131</v>
      </c>
      <c r="J58" s="27"/>
      <c r="K58" s="37">
        <v>1996</v>
      </c>
      <c r="L58" s="38">
        <f t="shared" si="8"/>
        <v>12.877419354838709</v>
      </c>
      <c r="M58" s="27"/>
      <c r="N58" s="37">
        <v>2016</v>
      </c>
      <c r="O58" s="38">
        <f t="shared" si="9"/>
        <v>13.006451612903225</v>
      </c>
      <c r="P58" s="27"/>
      <c r="Q58" s="37">
        <f t="shared" si="10"/>
        <v>9473</v>
      </c>
      <c r="R58" s="38">
        <f t="shared" si="11"/>
        <v>61.116129032258065</v>
      </c>
      <c r="S58" s="27"/>
      <c r="T58" s="36">
        <v>2014</v>
      </c>
      <c r="U58" s="27"/>
      <c r="V58" s="63" t="s">
        <v>512</v>
      </c>
      <c r="W58" s="46"/>
    </row>
    <row r="59" spans="1:23" ht="63" x14ac:dyDescent="0.5">
      <c r="A59" s="130"/>
      <c r="B59" s="33">
        <f t="shared" si="12"/>
        <v>52</v>
      </c>
      <c r="C59" s="47" t="s">
        <v>206</v>
      </c>
      <c r="D59" s="48" t="s">
        <v>244</v>
      </c>
      <c r="E59" s="49"/>
      <c r="F59" s="36">
        <v>60.21</v>
      </c>
      <c r="G59" s="27"/>
      <c r="H59" s="37">
        <v>1222</v>
      </c>
      <c r="I59" s="38">
        <f t="shared" si="7"/>
        <v>20.295631954824781</v>
      </c>
      <c r="J59" s="27"/>
      <c r="K59" s="37">
        <v>118</v>
      </c>
      <c r="L59" s="38">
        <f t="shared" si="8"/>
        <v>1.9598073409732601</v>
      </c>
      <c r="M59" s="27"/>
      <c r="N59" s="37"/>
      <c r="O59" s="38">
        <f t="shared" si="9"/>
        <v>0</v>
      </c>
      <c r="P59" s="27"/>
      <c r="Q59" s="37">
        <f t="shared" si="10"/>
        <v>1340</v>
      </c>
      <c r="R59" s="38">
        <f t="shared" si="11"/>
        <v>22.255439295798041</v>
      </c>
      <c r="S59" s="27"/>
      <c r="T59" s="36">
        <v>2009</v>
      </c>
      <c r="U59" s="27"/>
      <c r="V59" s="63" t="s">
        <v>375</v>
      </c>
      <c r="W59" s="46"/>
    </row>
    <row r="60" spans="1:23" x14ac:dyDescent="0.5">
      <c r="A60" s="130"/>
      <c r="B60" s="33">
        <f t="shared" si="12"/>
        <v>53</v>
      </c>
      <c r="C60" s="47" t="s">
        <v>207</v>
      </c>
      <c r="D60" s="35" t="s">
        <v>505</v>
      </c>
      <c r="E60" s="49"/>
      <c r="F60" s="36">
        <v>1.06</v>
      </c>
      <c r="G60" s="27"/>
      <c r="H60" s="37">
        <v>3</v>
      </c>
      <c r="I60" s="38">
        <f t="shared" si="7"/>
        <v>2.8301886792452828</v>
      </c>
      <c r="J60" s="27"/>
      <c r="K60" s="37">
        <v>2</v>
      </c>
      <c r="L60" s="38">
        <f t="shared" si="8"/>
        <v>1.8867924528301885</v>
      </c>
      <c r="M60" s="27"/>
      <c r="N60" s="37">
        <v>7</v>
      </c>
      <c r="O60" s="38">
        <f t="shared" si="9"/>
        <v>6.6037735849056602</v>
      </c>
      <c r="P60" s="27"/>
      <c r="Q60" s="37">
        <f t="shared" si="10"/>
        <v>12</v>
      </c>
      <c r="R60" s="38">
        <f t="shared" si="11"/>
        <v>11.320754716981131</v>
      </c>
      <c r="S60" s="27"/>
      <c r="T60" s="36">
        <v>2014</v>
      </c>
      <c r="U60" s="27"/>
      <c r="V60" s="63" t="s">
        <v>376</v>
      </c>
      <c r="W60" s="46"/>
    </row>
    <row r="61" spans="1:23" ht="31.5" x14ac:dyDescent="0.5">
      <c r="A61" s="130"/>
      <c r="B61" s="33">
        <f t="shared" si="12"/>
        <v>54</v>
      </c>
      <c r="C61" s="47" t="s">
        <v>208</v>
      </c>
      <c r="D61" s="48" t="s">
        <v>209</v>
      </c>
      <c r="E61" s="49"/>
      <c r="F61" s="36">
        <v>160.15</v>
      </c>
      <c r="G61" s="27"/>
      <c r="H61" s="37">
        <v>201</v>
      </c>
      <c r="I61" s="38">
        <f t="shared" si="7"/>
        <v>1.2550733687168278</v>
      </c>
      <c r="J61" s="27"/>
      <c r="K61" s="37">
        <v>155</v>
      </c>
      <c r="L61" s="38">
        <f t="shared" si="8"/>
        <v>0.9678426475179519</v>
      </c>
      <c r="M61" s="27"/>
      <c r="N61" s="37">
        <v>188</v>
      </c>
      <c r="O61" s="38">
        <f t="shared" si="9"/>
        <v>1.1738994692475804</v>
      </c>
      <c r="P61" s="27"/>
      <c r="Q61" s="37">
        <f t="shared" si="10"/>
        <v>544</v>
      </c>
      <c r="R61" s="38">
        <f t="shared" si="11"/>
        <v>3.3968154854823602</v>
      </c>
      <c r="S61" s="27"/>
      <c r="T61" s="36">
        <v>2014</v>
      </c>
      <c r="U61" s="27"/>
      <c r="V61" s="63" t="s">
        <v>377</v>
      </c>
      <c r="W61" s="46"/>
    </row>
    <row r="62" spans="1:23" x14ac:dyDescent="0.5">
      <c r="A62" s="130"/>
      <c r="B62" s="33">
        <f t="shared" si="12"/>
        <v>55</v>
      </c>
      <c r="C62" s="47" t="s">
        <v>210</v>
      </c>
      <c r="D62" s="48" t="s">
        <v>211</v>
      </c>
      <c r="E62" s="49"/>
      <c r="F62" s="36">
        <v>7.64</v>
      </c>
      <c r="G62" s="27"/>
      <c r="H62" s="37">
        <v>45</v>
      </c>
      <c r="I62" s="38">
        <f t="shared" si="7"/>
        <v>5.8900523560209423</v>
      </c>
      <c r="J62" s="27"/>
      <c r="K62" s="37">
        <v>9</v>
      </c>
      <c r="L62" s="38">
        <f t="shared" si="8"/>
        <v>1.1780104712041886</v>
      </c>
      <c r="M62" s="27"/>
      <c r="N62" s="37">
        <v>13</v>
      </c>
      <c r="O62" s="38">
        <f t="shared" si="9"/>
        <v>1.7015706806282722</v>
      </c>
      <c r="P62" s="27"/>
      <c r="Q62" s="37">
        <f t="shared" si="10"/>
        <v>67</v>
      </c>
      <c r="R62" s="38">
        <f t="shared" si="11"/>
        <v>8.7696335078534027</v>
      </c>
      <c r="S62" s="27"/>
      <c r="T62" s="36">
        <v>2014</v>
      </c>
      <c r="U62" s="27"/>
      <c r="V62" s="63" t="s">
        <v>378</v>
      </c>
      <c r="W62" s="46"/>
    </row>
    <row r="63" spans="1:23" x14ac:dyDescent="0.5">
      <c r="A63" s="130"/>
      <c r="B63" s="33">
        <f t="shared" si="12"/>
        <v>56</v>
      </c>
      <c r="C63" s="47" t="s">
        <v>212</v>
      </c>
      <c r="D63" s="48" t="s">
        <v>213</v>
      </c>
      <c r="E63" s="49"/>
      <c r="F63" s="36">
        <v>105.72</v>
      </c>
      <c r="G63" s="27"/>
      <c r="H63" s="37">
        <v>115</v>
      </c>
      <c r="I63" s="38">
        <f t="shared" si="7"/>
        <v>1.0877790389708664</v>
      </c>
      <c r="J63" s="27"/>
      <c r="K63" s="37">
        <v>60</v>
      </c>
      <c r="L63" s="38">
        <f t="shared" si="8"/>
        <v>0.56753688989784334</v>
      </c>
      <c r="M63" s="27"/>
      <c r="N63" s="37">
        <v>300</v>
      </c>
      <c r="O63" s="38">
        <f t="shared" si="9"/>
        <v>2.8376844494892168</v>
      </c>
      <c r="P63" s="27"/>
      <c r="Q63" s="37">
        <f t="shared" si="10"/>
        <v>475</v>
      </c>
      <c r="R63" s="38">
        <f t="shared" si="11"/>
        <v>4.4930003783579266</v>
      </c>
      <c r="S63" s="27"/>
      <c r="T63" s="36">
        <v>2014</v>
      </c>
      <c r="U63" s="27"/>
      <c r="V63" s="63" t="s">
        <v>379</v>
      </c>
      <c r="W63" s="46"/>
    </row>
    <row r="64" spans="1:23" x14ac:dyDescent="0.5">
      <c r="A64" s="130"/>
      <c r="B64" s="33">
        <f t="shared" si="12"/>
        <v>57</v>
      </c>
      <c r="C64" s="47" t="s">
        <v>214</v>
      </c>
      <c r="D64" s="48" t="s">
        <v>215</v>
      </c>
      <c r="E64" s="49"/>
      <c r="F64" s="36">
        <v>79.62</v>
      </c>
      <c r="G64" s="27"/>
      <c r="H64" s="37">
        <v>444</v>
      </c>
      <c r="I64" s="38">
        <f t="shared" si="7"/>
        <v>5.5764883195177086</v>
      </c>
      <c r="J64" s="27"/>
      <c r="K64" s="37">
        <v>147</v>
      </c>
      <c r="L64" s="38">
        <f t="shared" si="8"/>
        <v>1.8462697814619442</v>
      </c>
      <c r="M64" s="27"/>
      <c r="N64" s="37">
        <v>498</v>
      </c>
      <c r="O64" s="38">
        <f t="shared" si="9"/>
        <v>6.2547098718914844</v>
      </c>
      <c r="P64" s="27"/>
      <c r="Q64" s="37">
        <f t="shared" si="10"/>
        <v>1089</v>
      </c>
      <c r="R64" s="38">
        <f t="shared" si="11"/>
        <v>13.677467972871137</v>
      </c>
      <c r="S64" s="27"/>
      <c r="T64" s="36">
        <v>2014</v>
      </c>
      <c r="U64" s="27"/>
      <c r="V64" s="63" t="s">
        <v>380</v>
      </c>
      <c r="W64" s="46"/>
    </row>
    <row r="65" spans="1:23" ht="47.25" x14ac:dyDescent="0.5">
      <c r="A65" s="130"/>
      <c r="B65" s="33">
        <f t="shared" si="12"/>
        <v>58</v>
      </c>
      <c r="C65" s="47" t="s">
        <v>183</v>
      </c>
      <c r="D65" s="35" t="s">
        <v>505</v>
      </c>
      <c r="E65" s="49"/>
      <c r="F65" s="36">
        <v>27.21</v>
      </c>
      <c r="G65" s="27"/>
      <c r="H65" s="37">
        <v>183</v>
      </c>
      <c r="I65" s="38">
        <f t="shared" si="7"/>
        <v>6.7254685777287762</v>
      </c>
      <c r="J65" s="27"/>
      <c r="K65" s="37">
        <v>40</v>
      </c>
      <c r="L65" s="38">
        <f t="shared" si="8"/>
        <v>1.470047776552738</v>
      </c>
      <c r="M65" s="27"/>
      <c r="N65" s="37">
        <v>99</v>
      </c>
      <c r="O65" s="38">
        <f t="shared" si="9"/>
        <v>3.6383682469680263</v>
      </c>
      <c r="P65" s="27"/>
      <c r="Q65" s="37">
        <f t="shared" si="10"/>
        <v>322</v>
      </c>
      <c r="R65" s="38">
        <f t="shared" si="11"/>
        <v>11.83388460124954</v>
      </c>
      <c r="S65" s="27"/>
      <c r="T65" s="36">
        <v>2014</v>
      </c>
      <c r="U65" s="27"/>
      <c r="V65" s="63" t="s">
        <v>381</v>
      </c>
      <c r="W65" s="46"/>
    </row>
    <row r="66" spans="1:23" ht="31.5" x14ac:dyDescent="0.5">
      <c r="A66" s="130"/>
      <c r="B66" s="33">
        <f t="shared" si="12"/>
        <v>59</v>
      </c>
      <c r="C66" s="47" t="s">
        <v>216</v>
      </c>
      <c r="D66" s="35" t="s">
        <v>505</v>
      </c>
      <c r="E66" s="49"/>
      <c r="F66" s="36">
        <v>1220.71</v>
      </c>
      <c r="G66" s="27"/>
      <c r="H66" s="37">
        <v>25900</v>
      </c>
      <c r="I66" s="38">
        <f t="shared" si="7"/>
        <v>21.217160504952034</v>
      </c>
      <c r="J66" s="27"/>
      <c r="K66" s="37">
        <v>8750</v>
      </c>
      <c r="L66" s="38">
        <f t="shared" si="8"/>
        <v>7.1679596300513637</v>
      </c>
      <c r="M66" s="27"/>
      <c r="N66" s="37">
        <v>14455</v>
      </c>
      <c r="O66" s="38">
        <f t="shared" si="9"/>
        <v>11.841469308844852</v>
      </c>
      <c r="P66" s="27"/>
      <c r="Q66" s="37">
        <f t="shared" si="10"/>
        <v>49105</v>
      </c>
      <c r="R66" s="38">
        <f t="shared" si="11"/>
        <v>40.226589443848248</v>
      </c>
      <c r="S66" s="27"/>
      <c r="T66" s="36">
        <v>2012</v>
      </c>
      <c r="U66" s="27"/>
      <c r="V66" s="63" t="s">
        <v>382</v>
      </c>
      <c r="W66" s="46"/>
    </row>
    <row r="67" spans="1:23" ht="63" x14ac:dyDescent="0.5">
      <c r="A67" s="130"/>
      <c r="B67" s="33">
        <f t="shared" si="12"/>
        <v>60</v>
      </c>
      <c r="C67" s="47" t="s">
        <v>217</v>
      </c>
      <c r="D67" s="48" t="s">
        <v>218</v>
      </c>
      <c r="E67" s="49"/>
      <c r="F67" s="36">
        <v>60.14</v>
      </c>
      <c r="G67" s="27"/>
      <c r="H67" s="37">
        <v>524</v>
      </c>
      <c r="I67" s="38">
        <f t="shared" si="7"/>
        <v>8.7130029930162944</v>
      </c>
      <c r="J67" s="27"/>
      <c r="K67" s="37">
        <v>157</v>
      </c>
      <c r="L67" s="38">
        <f t="shared" si="8"/>
        <v>2.610575324243432</v>
      </c>
      <c r="M67" s="27"/>
      <c r="N67" s="37">
        <v>269</v>
      </c>
      <c r="O67" s="38">
        <f t="shared" si="9"/>
        <v>4.4728965746591287</v>
      </c>
      <c r="P67" s="27"/>
      <c r="Q67" s="37">
        <f t="shared" si="10"/>
        <v>950</v>
      </c>
      <c r="R67" s="38">
        <f t="shared" si="11"/>
        <v>15.796474891918855</v>
      </c>
      <c r="S67" s="27"/>
      <c r="T67" s="36">
        <v>2014</v>
      </c>
      <c r="U67" s="27"/>
      <c r="V67" s="63" t="s">
        <v>383</v>
      </c>
      <c r="W67" s="46"/>
    </row>
    <row r="68" spans="1:23" ht="47.25" x14ac:dyDescent="0.5">
      <c r="A68" s="130"/>
      <c r="B68" s="33">
        <f t="shared" si="12"/>
        <v>61</v>
      </c>
      <c r="C68" s="47" t="s">
        <v>219</v>
      </c>
      <c r="D68" s="35" t="s">
        <v>505</v>
      </c>
      <c r="E68" s="49"/>
      <c r="F68" s="36">
        <v>38.68</v>
      </c>
      <c r="G68" s="27"/>
      <c r="H68" s="37">
        <v>423</v>
      </c>
      <c r="I68" s="38">
        <f t="shared" si="7"/>
        <v>10.935884177869701</v>
      </c>
      <c r="J68" s="27"/>
      <c r="K68" s="37">
        <v>209</v>
      </c>
      <c r="L68" s="38">
        <f t="shared" si="8"/>
        <v>5.4033092037228538</v>
      </c>
      <c r="M68" s="27"/>
      <c r="N68" s="37">
        <v>391</v>
      </c>
      <c r="O68" s="38">
        <f t="shared" si="9"/>
        <v>10.108583247156153</v>
      </c>
      <c r="P68" s="27"/>
      <c r="Q68" s="37">
        <f t="shared" si="10"/>
        <v>1023</v>
      </c>
      <c r="R68" s="38">
        <f t="shared" si="11"/>
        <v>26.447776628748709</v>
      </c>
      <c r="S68" s="27"/>
      <c r="T68" s="36">
        <v>2014</v>
      </c>
      <c r="U68" s="27"/>
      <c r="V68" s="63" t="s">
        <v>384</v>
      </c>
      <c r="W68" s="46"/>
    </row>
    <row r="69" spans="1:23" x14ac:dyDescent="0.5">
      <c r="A69" s="130"/>
      <c r="B69" s="33">
        <f t="shared" si="12"/>
        <v>62</v>
      </c>
      <c r="C69" s="47" t="s">
        <v>184</v>
      </c>
      <c r="D69" s="35" t="s">
        <v>505</v>
      </c>
      <c r="E69" s="49"/>
      <c r="F69" s="36">
        <v>65.53</v>
      </c>
      <c r="G69" s="27"/>
      <c r="H69" s="37">
        <v>356</v>
      </c>
      <c r="I69" s="38">
        <f t="shared" si="7"/>
        <v>5.4326262780405923</v>
      </c>
      <c r="J69" s="27"/>
      <c r="K69" s="37">
        <v>157</v>
      </c>
      <c r="L69" s="38">
        <f t="shared" si="8"/>
        <v>2.3958492293605982</v>
      </c>
      <c r="M69" s="27"/>
      <c r="N69" s="37">
        <v>429</v>
      </c>
      <c r="O69" s="38">
        <f t="shared" si="9"/>
        <v>6.5466198687623987</v>
      </c>
      <c r="P69" s="27"/>
      <c r="Q69" s="37">
        <f t="shared" si="10"/>
        <v>942</v>
      </c>
      <c r="R69" s="38">
        <f t="shared" si="11"/>
        <v>14.375095376163589</v>
      </c>
      <c r="S69" s="27"/>
      <c r="T69" s="36">
        <v>2014</v>
      </c>
      <c r="U69" s="27"/>
      <c r="V69" s="63" t="s">
        <v>385</v>
      </c>
      <c r="W69" s="46"/>
    </row>
    <row r="70" spans="1:23" x14ac:dyDescent="0.5">
      <c r="A70" s="130"/>
      <c r="B70" s="33">
        <f t="shared" si="12"/>
        <v>63</v>
      </c>
      <c r="C70" s="47" t="s">
        <v>502</v>
      </c>
      <c r="D70" s="35" t="s">
        <v>505</v>
      </c>
      <c r="E70" s="49"/>
      <c r="F70" s="36">
        <v>300</v>
      </c>
      <c r="G70" s="27"/>
      <c r="H70" s="37">
        <v>8804</v>
      </c>
      <c r="I70" s="38">
        <f t="shared" si="7"/>
        <v>29.346666666666668</v>
      </c>
      <c r="J70" s="27"/>
      <c r="K70" s="37">
        <v>1382</v>
      </c>
      <c r="L70" s="38">
        <f t="shared" si="8"/>
        <v>4.6066666666666665</v>
      </c>
      <c r="M70" s="27"/>
      <c r="N70" s="37">
        <v>2679</v>
      </c>
      <c r="O70" s="38">
        <f t="shared" si="9"/>
        <v>8.93</v>
      </c>
      <c r="P70" s="27"/>
      <c r="Q70" s="37">
        <f t="shared" si="10"/>
        <v>12865</v>
      </c>
      <c r="R70" s="38">
        <f t="shared" si="11"/>
        <v>42.883333333333333</v>
      </c>
      <c r="S70" s="27"/>
      <c r="T70" s="36">
        <v>2014</v>
      </c>
      <c r="U70" s="27"/>
      <c r="V70" s="63" t="s">
        <v>503</v>
      </c>
      <c r="W70" s="46"/>
    </row>
    <row r="71" spans="1:23" ht="31.5" x14ac:dyDescent="0.5">
      <c r="A71" s="130"/>
      <c r="B71" s="33">
        <f t="shared" si="12"/>
        <v>64</v>
      </c>
      <c r="C71" s="47" t="s">
        <v>185</v>
      </c>
      <c r="D71" s="48" t="s">
        <v>186</v>
      </c>
      <c r="E71" s="49"/>
      <c r="F71" s="36">
        <v>0.55000000000000004</v>
      </c>
      <c r="G71" s="27"/>
      <c r="H71" s="37">
        <v>6</v>
      </c>
      <c r="I71" s="38">
        <f t="shared" si="7"/>
        <v>10.909090909090908</v>
      </c>
      <c r="J71" s="27"/>
      <c r="K71" s="37">
        <v>3</v>
      </c>
      <c r="L71" s="38">
        <f t="shared" si="8"/>
        <v>5.4545454545454541</v>
      </c>
      <c r="M71" s="27"/>
      <c r="N71" s="37">
        <v>8</v>
      </c>
      <c r="O71" s="38">
        <f t="shared" si="9"/>
        <v>14.545454545454545</v>
      </c>
      <c r="P71" s="27"/>
      <c r="Q71" s="37">
        <f t="shared" si="10"/>
        <v>17</v>
      </c>
      <c r="R71" s="38">
        <f t="shared" si="11"/>
        <v>30.909090909090907</v>
      </c>
      <c r="S71" s="27"/>
      <c r="T71" s="36">
        <v>2014</v>
      </c>
      <c r="U71" s="27"/>
      <c r="V71" s="63" t="s">
        <v>386</v>
      </c>
      <c r="W71" s="46"/>
    </row>
    <row r="72" spans="1:23" x14ac:dyDescent="0.5">
      <c r="A72" s="130"/>
      <c r="B72" s="33">
        <f t="shared" si="12"/>
        <v>65</v>
      </c>
      <c r="C72" s="47" t="s">
        <v>187</v>
      </c>
      <c r="D72" s="35" t="s">
        <v>505</v>
      </c>
      <c r="E72" s="49"/>
      <c r="F72" s="36">
        <v>1.84</v>
      </c>
      <c r="G72" s="27"/>
      <c r="H72" s="37">
        <v>20</v>
      </c>
      <c r="I72" s="38">
        <f t="shared" si="7"/>
        <v>10.869565217391305</v>
      </c>
      <c r="J72" s="27"/>
      <c r="K72" s="37">
        <v>7</v>
      </c>
      <c r="L72" s="38">
        <f t="shared" si="8"/>
        <v>3.8043478260869565</v>
      </c>
      <c r="M72" s="27"/>
      <c r="N72" s="37">
        <v>15</v>
      </c>
      <c r="O72" s="38">
        <f t="shared" si="9"/>
        <v>8.1521739130434785</v>
      </c>
      <c r="P72" s="27"/>
      <c r="Q72" s="37">
        <f t="shared" si="10"/>
        <v>42</v>
      </c>
      <c r="R72" s="38">
        <f t="shared" si="11"/>
        <v>22.826086956521738</v>
      </c>
      <c r="S72" s="27"/>
      <c r="T72" s="36">
        <v>2014</v>
      </c>
      <c r="U72" s="27"/>
      <c r="V72" s="63" t="s">
        <v>387</v>
      </c>
      <c r="W72" s="46"/>
    </row>
    <row r="73" spans="1:23" ht="47.25" x14ac:dyDescent="0.5">
      <c r="A73" s="130"/>
      <c r="B73" s="33">
        <f t="shared" si="12"/>
        <v>66</v>
      </c>
      <c r="C73" s="47" t="s">
        <v>504</v>
      </c>
      <c r="D73" s="35" t="s">
        <v>505</v>
      </c>
      <c r="E73" s="49"/>
      <c r="F73" s="36">
        <v>1.0900000000000001</v>
      </c>
      <c r="G73" s="27"/>
      <c r="H73" s="37">
        <v>4</v>
      </c>
      <c r="I73" s="38">
        <f t="shared" si="7"/>
        <v>3.6697247706422016</v>
      </c>
      <c r="J73" s="27"/>
      <c r="K73" s="37">
        <v>2</v>
      </c>
      <c r="L73" s="38">
        <f t="shared" si="8"/>
        <v>1.8348623853211008</v>
      </c>
      <c r="M73" s="27"/>
      <c r="N73" s="37">
        <v>8</v>
      </c>
      <c r="O73" s="38">
        <f t="shared" si="9"/>
        <v>7.3394495412844032</v>
      </c>
      <c r="P73" s="27"/>
      <c r="Q73" s="37">
        <f t="shared" si="10"/>
        <v>14</v>
      </c>
      <c r="R73" s="38">
        <f t="shared" si="11"/>
        <v>12.844036697247706</v>
      </c>
      <c r="S73" s="27"/>
      <c r="T73" s="36">
        <v>2014</v>
      </c>
      <c r="U73" s="27"/>
      <c r="V73" s="63" t="s">
        <v>441</v>
      </c>
      <c r="W73" s="46"/>
    </row>
    <row r="74" spans="1:23" x14ac:dyDescent="0.5">
      <c r="A74" s="130"/>
      <c r="B74" s="33">
        <f t="shared" si="12"/>
        <v>67</v>
      </c>
      <c r="C74" s="47" t="s">
        <v>188</v>
      </c>
      <c r="D74" s="48" t="s">
        <v>189</v>
      </c>
      <c r="E74" s="49"/>
      <c r="F74" s="36">
        <v>13.54</v>
      </c>
      <c r="G74" s="27"/>
      <c r="H74" s="37">
        <v>247</v>
      </c>
      <c r="I74" s="38">
        <f t="shared" si="7"/>
        <v>18.242245199409158</v>
      </c>
      <c r="J74" s="27"/>
      <c r="K74" s="37">
        <v>75</v>
      </c>
      <c r="L74" s="38">
        <f t="shared" si="8"/>
        <v>5.5391432791728219</v>
      </c>
      <c r="M74" s="27"/>
      <c r="N74" s="37">
        <v>99</v>
      </c>
      <c r="O74" s="38">
        <f t="shared" si="9"/>
        <v>7.3116691285081243</v>
      </c>
      <c r="P74" s="27"/>
      <c r="Q74" s="37">
        <f t="shared" si="10"/>
        <v>421</v>
      </c>
      <c r="R74" s="38">
        <f t="shared" si="11"/>
        <v>31.093057607090106</v>
      </c>
      <c r="S74" s="27"/>
      <c r="T74" s="36">
        <v>2014</v>
      </c>
      <c r="U74" s="27"/>
      <c r="V74" s="63" t="s">
        <v>388</v>
      </c>
      <c r="W74" s="46"/>
    </row>
    <row r="75" spans="1:23" x14ac:dyDescent="0.5">
      <c r="A75" s="130"/>
      <c r="B75" s="33">
        <f t="shared" si="12"/>
        <v>68</v>
      </c>
      <c r="C75" s="47" t="s">
        <v>190</v>
      </c>
      <c r="D75" s="35" t="s">
        <v>505</v>
      </c>
      <c r="E75" s="49"/>
      <c r="F75" s="36">
        <v>34.19</v>
      </c>
      <c r="G75" s="27"/>
      <c r="H75" s="37">
        <v>400</v>
      </c>
      <c r="I75" s="38">
        <f t="shared" si="7"/>
        <v>11.699327288680902</v>
      </c>
      <c r="J75" s="27"/>
      <c r="K75" s="37">
        <v>330</v>
      </c>
      <c r="L75" s="38">
        <f t="shared" si="8"/>
        <v>9.6519450131617432</v>
      </c>
      <c r="M75" s="27"/>
      <c r="N75" s="37">
        <v>600</v>
      </c>
      <c r="O75" s="38">
        <f t="shared" si="9"/>
        <v>17.548990933021351</v>
      </c>
      <c r="P75" s="27"/>
      <c r="Q75" s="37">
        <f t="shared" si="10"/>
        <v>1330</v>
      </c>
      <c r="R75" s="38">
        <f t="shared" si="11"/>
        <v>38.900263234863999</v>
      </c>
      <c r="S75" s="27"/>
      <c r="T75" s="36">
        <v>2014</v>
      </c>
      <c r="U75" s="27"/>
      <c r="V75" s="63" t="s">
        <v>355</v>
      </c>
      <c r="W75" s="46"/>
    </row>
    <row r="76" spans="1:23" ht="31.9" thickBot="1" x14ac:dyDescent="0.55000000000000004">
      <c r="A76" s="131"/>
      <c r="B76" s="50">
        <f t="shared" si="12"/>
        <v>69</v>
      </c>
      <c r="C76" s="51" t="s">
        <v>117</v>
      </c>
      <c r="D76" s="64" t="s">
        <v>505</v>
      </c>
      <c r="E76" s="49"/>
      <c r="F76" s="53">
        <v>306.94</v>
      </c>
      <c r="G76" s="27"/>
      <c r="H76" s="54">
        <v>3411</v>
      </c>
      <c r="I76" s="55">
        <f t="shared" si="7"/>
        <v>11.112921092070112</v>
      </c>
      <c r="J76" s="27"/>
      <c r="K76" s="54"/>
      <c r="L76" s="55">
        <f t="shared" si="8"/>
        <v>0</v>
      </c>
      <c r="M76" s="27"/>
      <c r="N76" s="54">
        <v>2154</v>
      </c>
      <c r="O76" s="55">
        <f t="shared" si="9"/>
        <v>7.0176581742360069</v>
      </c>
      <c r="P76" s="27"/>
      <c r="Q76" s="54">
        <f t="shared" si="10"/>
        <v>5565</v>
      </c>
      <c r="R76" s="55">
        <f t="shared" si="11"/>
        <v>18.130579266306118</v>
      </c>
      <c r="S76" s="27"/>
      <c r="T76" s="53">
        <v>2014</v>
      </c>
      <c r="U76" s="27"/>
      <c r="V76" s="65" t="s">
        <v>356</v>
      </c>
      <c r="W76" s="46"/>
    </row>
    <row r="77" spans="1:23" ht="16.149999999999999" thickBot="1" x14ac:dyDescent="0.55000000000000004">
      <c r="A77" s="49"/>
      <c r="B77" s="27"/>
      <c r="C77" s="66"/>
      <c r="D77" s="66"/>
      <c r="E77" s="49"/>
      <c r="F77" s="27"/>
      <c r="G77" s="27"/>
      <c r="H77" s="27"/>
      <c r="I77" s="27"/>
      <c r="J77" s="27"/>
      <c r="K77" s="27"/>
      <c r="L77" s="27"/>
      <c r="M77" s="27"/>
      <c r="N77" s="27"/>
      <c r="O77" s="27"/>
      <c r="P77" s="27"/>
      <c r="Q77" s="27"/>
      <c r="R77" s="27"/>
      <c r="S77" s="27"/>
      <c r="T77" s="27"/>
      <c r="U77" s="27"/>
      <c r="V77" s="27"/>
      <c r="W77" s="46"/>
    </row>
    <row r="78" spans="1:23" ht="78.75" x14ac:dyDescent="0.5">
      <c r="A78" s="129" t="s">
        <v>118</v>
      </c>
      <c r="B78" s="59">
        <f>B76+1</f>
        <v>70</v>
      </c>
      <c r="C78" s="60" t="s">
        <v>119</v>
      </c>
      <c r="D78" s="61" t="s">
        <v>120</v>
      </c>
      <c r="E78" s="49"/>
      <c r="F78" s="26">
        <v>29.13</v>
      </c>
      <c r="G78" s="27"/>
      <c r="H78" s="28">
        <v>161</v>
      </c>
      <c r="I78" s="29">
        <f t="shared" ref="I78:I97" si="13">H78/F78</f>
        <v>5.5269481634054243</v>
      </c>
      <c r="J78" s="27"/>
      <c r="K78" s="28"/>
      <c r="L78" s="29">
        <f t="shared" ref="L78:L97" si="14">K78/F78</f>
        <v>0</v>
      </c>
      <c r="M78" s="27"/>
      <c r="N78" s="28">
        <v>45</v>
      </c>
      <c r="O78" s="29">
        <f t="shared" ref="O78:O97" si="15">N78/F78</f>
        <v>1.544799176107106</v>
      </c>
      <c r="P78" s="27"/>
      <c r="Q78" s="28">
        <f>H78+K78+N78</f>
        <v>206</v>
      </c>
      <c r="R78" s="29">
        <f t="shared" ref="R78:R97" si="16">Q78/F78</f>
        <v>7.0717473395125303</v>
      </c>
      <c r="S78" s="27"/>
      <c r="T78" s="26">
        <v>2010</v>
      </c>
      <c r="U78" s="27"/>
      <c r="V78" s="62" t="s">
        <v>121</v>
      </c>
      <c r="W78" s="31"/>
    </row>
    <row r="79" spans="1:23" ht="21" customHeight="1" x14ac:dyDescent="0.5">
      <c r="A79" s="130"/>
      <c r="B79" s="33">
        <f>B78+1</f>
        <v>71</v>
      </c>
      <c r="C79" s="47" t="s">
        <v>442</v>
      </c>
      <c r="D79" s="48" t="s">
        <v>220</v>
      </c>
      <c r="E79" s="49"/>
      <c r="F79" s="36">
        <v>0.73</v>
      </c>
      <c r="G79" s="27"/>
      <c r="H79" s="37">
        <v>20</v>
      </c>
      <c r="I79" s="38">
        <f t="shared" si="13"/>
        <v>27.397260273972602</v>
      </c>
      <c r="J79" s="27"/>
      <c r="K79" s="37">
        <v>10</v>
      </c>
      <c r="L79" s="38">
        <f t="shared" si="14"/>
        <v>13.698630136986301</v>
      </c>
      <c r="M79" s="27"/>
      <c r="N79" s="37">
        <v>14</v>
      </c>
      <c r="O79" s="38">
        <f t="shared" si="15"/>
        <v>19.178082191780824</v>
      </c>
      <c r="P79" s="27"/>
      <c r="Q79" s="37">
        <f t="shared" ref="Q79:Q130" si="17">H79+K79+N79</f>
        <v>44</v>
      </c>
      <c r="R79" s="38">
        <f t="shared" si="16"/>
        <v>60.273972602739725</v>
      </c>
      <c r="S79" s="27"/>
      <c r="T79" s="36">
        <v>2014</v>
      </c>
      <c r="U79" s="27"/>
      <c r="V79" s="63" t="s">
        <v>443</v>
      </c>
      <c r="W79" s="46"/>
    </row>
    <row r="80" spans="1:23" ht="31.5" x14ac:dyDescent="0.5">
      <c r="A80" s="130"/>
      <c r="B80" s="33">
        <f t="shared" ref="B80:B131" si="18">B79+1</f>
        <v>72</v>
      </c>
      <c r="C80" s="47" t="s">
        <v>122</v>
      </c>
      <c r="D80" s="48" t="s">
        <v>123</v>
      </c>
      <c r="E80" s="49"/>
      <c r="F80" s="36">
        <v>30.06</v>
      </c>
      <c r="G80" s="27"/>
      <c r="H80" s="37">
        <v>1011</v>
      </c>
      <c r="I80" s="38">
        <f t="shared" si="13"/>
        <v>33.632734530938123</v>
      </c>
      <c r="J80" s="27"/>
      <c r="K80" s="37">
        <v>419</v>
      </c>
      <c r="L80" s="38">
        <f t="shared" si="14"/>
        <v>13.938789088489688</v>
      </c>
      <c r="M80" s="27"/>
      <c r="N80" s="37">
        <v>784</v>
      </c>
      <c r="O80" s="38">
        <f t="shared" si="15"/>
        <v>26.081170991350632</v>
      </c>
      <c r="P80" s="27"/>
      <c r="Q80" s="37">
        <f t="shared" si="17"/>
        <v>2214</v>
      </c>
      <c r="R80" s="38">
        <f t="shared" si="16"/>
        <v>73.65269461077844</v>
      </c>
      <c r="S80" s="27"/>
      <c r="T80" s="36">
        <v>2014</v>
      </c>
      <c r="U80" s="27"/>
      <c r="V80" s="63" t="s">
        <v>368</v>
      </c>
      <c r="W80" s="46"/>
    </row>
    <row r="81" spans="1:23" x14ac:dyDescent="0.5">
      <c r="A81" s="130"/>
      <c r="B81" s="33">
        <f t="shared" si="18"/>
        <v>73</v>
      </c>
      <c r="C81" s="47" t="s">
        <v>444</v>
      </c>
      <c r="D81" s="48" t="s">
        <v>221</v>
      </c>
      <c r="E81" s="49"/>
      <c r="F81" s="36">
        <v>85.34</v>
      </c>
      <c r="G81" s="27"/>
      <c r="H81" s="37">
        <v>7767</v>
      </c>
      <c r="I81" s="38">
        <f t="shared" si="13"/>
        <v>91.012420904616818</v>
      </c>
      <c r="J81" s="27"/>
      <c r="K81" s="37">
        <v>1761</v>
      </c>
      <c r="L81" s="38">
        <f t="shared" si="14"/>
        <v>20.635106632294352</v>
      </c>
      <c r="M81" s="27"/>
      <c r="N81" s="37">
        <v>2518</v>
      </c>
      <c r="O81" s="38">
        <f t="shared" si="15"/>
        <v>29.505507382235763</v>
      </c>
      <c r="P81" s="27"/>
      <c r="Q81" s="37">
        <f t="shared" si="17"/>
        <v>12046</v>
      </c>
      <c r="R81" s="38">
        <f t="shared" si="16"/>
        <v>141.15303491914693</v>
      </c>
      <c r="S81" s="27"/>
      <c r="T81" s="36">
        <v>2014</v>
      </c>
      <c r="U81" s="27"/>
      <c r="V81" s="63" t="s">
        <v>445</v>
      </c>
      <c r="W81" s="46"/>
    </row>
    <row r="82" spans="1:23" ht="78.75" x14ac:dyDescent="0.5">
      <c r="A82" s="130"/>
      <c r="B82" s="33">
        <f t="shared" si="18"/>
        <v>74</v>
      </c>
      <c r="C82" s="47" t="s">
        <v>124</v>
      </c>
      <c r="D82" s="48" t="s">
        <v>125</v>
      </c>
      <c r="E82" s="49"/>
      <c r="F82" s="36">
        <v>92.96</v>
      </c>
      <c r="G82" s="27"/>
      <c r="H82" s="37"/>
      <c r="I82" s="38">
        <f t="shared" si="13"/>
        <v>0</v>
      </c>
      <c r="J82" s="27"/>
      <c r="K82" s="37"/>
      <c r="L82" s="38">
        <f t="shared" si="14"/>
        <v>0</v>
      </c>
      <c r="M82" s="27"/>
      <c r="N82" s="37">
        <v>1982</v>
      </c>
      <c r="O82" s="38">
        <f t="shared" si="15"/>
        <v>21.320998278829606</v>
      </c>
      <c r="P82" s="27"/>
      <c r="Q82" s="37">
        <v>5850</v>
      </c>
      <c r="R82" s="38">
        <f t="shared" si="16"/>
        <v>62.930292598967299</v>
      </c>
      <c r="S82" s="27"/>
      <c r="T82" s="36">
        <v>2012</v>
      </c>
      <c r="U82" s="27"/>
      <c r="V82" s="63" t="s">
        <v>454</v>
      </c>
      <c r="W82" s="46"/>
    </row>
    <row r="83" spans="1:23" ht="47.25" x14ac:dyDescent="0.5">
      <c r="A83" s="130"/>
      <c r="B83" s="33">
        <f t="shared" si="18"/>
        <v>75</v>
      </c>
      <c r="C83" s="47" t="s">
        <v>126</v>
      </c>
      <c r="D83" s="48" t="s">
        <v>127</v>
      </c>
      <c r="E83" s="49"/>
      <c r="F83" s="36">
        <v>94.66</v>
      </c>
      <c r="G83" s="27"/>
      <c r="H83" s="37">
        <v>6428</v>
      </c>
      <c r="I83" s="38">
        <f t="shared" si="13"/>
        <v>67.90619057680118</v>
      </c>
      <c r="J83" s="27"/>
      <c r="K83" s="37">
        <v>2466</v>
      </c>
      <c r="L83" s="38">
        <f t="shared" si="14"/>
        <v>26.051130361293051</v>
      </c>
      <c r="M83" s="27"/>
      <c r="N83" s="37">
        <v>2590</v>
      </c>
      <c r="O83" s="38">
        <f t="shared" si="15"/>
        <v>27.361081766321572</v>
      </c>
      <c r="P83" s="27"/>
      <c r="Q83" s="37">
        <f t="shared" si="17"/>
        <v>11484</v>
      </c>
      <c r="R83" s="38">
        <f t="shared" si="16"/>
        <v>121.3184027044158</v>
      </c>
      <c r="S83" s="27"/>
      <c r="T83" s="36">
        <v>2013</v>
      </c>
      <c r="U83" s="27"/>
      <c r="V83" s="63" t="s">
        <v>369</v>
      </c>
      <c r="W83" s="46"/>
    </row>
    <row r="84" spans="1:23" ht="31.5" x14ac:dyDescent="0.5">
      <c r="A84" s="130"/>
      <c r="B84" s="33">
        <f t="shared" si="18"/>
        <v>76</v>
      </c>
      <c r="C84" s="47" t="s">
        <v>486</v>
      </c>
      <c r="D84" s="48" t="s">
        <v>222</v>
      </c>
      <c r="E84" s="49"/>
      <c r="F84" s="36">
        <v>111.28</v>
      </c>
      <c r="G84" s="49"/>
      <c r="H84" s="37">
        <v>4970</v>
      </c>
      <c r="I84" s="38">
        <f t="shared" si="13"/>
        <v>44.662113587347228</v>
      </c>
      <c r="J84" s="27"/>
      <c r="K84" s="37">
        <v>1835</v>
      </c>
      <c r="L84" s="38">
        <f t="shared" si="14"/>
        <v>16.489935298346513</v>
      </c>
      <c r="M84" s="27"/>
      <c r="N84" s="37">
        <v>1377</v>
      </c>
      <c r="O84" s="38">
        <f t="shared" si="15"/>
        <v>12.374191229331416</v>
      </c>
      <c r="P84" s="25"/>
      <c r="Q84" s="37">
        <f t="shared" si="17"/>
        <v>8182</v>
      </c>
      <c r="R84" s="38">
        <f t="shared" si="16"/>
        <v>73.526240115025161</v>
      </c>
      <c r="S84" s="27"/>
      <c r="T84" s="36">
        <v>2012</v>
      </c>
      <c r="U84" s="27"/>
      <c r="V84" s="63" t="s">
        <v>487</v>
      </c>
      <c r="W84" s="46"/>
    </row>
    <row r="85" spans="1:23" ht="78.75" x14ac:dyDescent="0.5">
      <c r="A85" s="130"/>
      <c r="B85" s="33">
        <f t="shared" si="18"/>
        <v>77</v>
      </c>
      <c r="C85" s="47" t="s">
        <v>128</v>
      </c>
      <c r="D85" s="48" t="s">
        <v>129</v>
      </c>
      <c r="E85" s="49"/>
      <c r="F85" s="36">
        <v>38.24</v>
      </c>
      <c r="G85" s="27"/>
      <c r="H85" s="37">
        <v>275</v>
      </c>
      <c r="I85" s="38">
        <f t="shared" si="13"/>
        <v>7.1914225941422592</v>
      </c>
      <c r="J85" s="27"/>
      <c r="K85" s="37">
        <v>54</v>
      </c>
      <c r="L85" s="38">
        <f t="shared" si="14"/>
        <v>1.4121338912133889</v>
      </c>
      <c r="M85" s="27"/>
      <c r="N85" s="37">
        <v>115</v>
      </c>
      <c r="O85" s="38">
        <f t="shared" si="15"/>
        <v>3.0073221757322175</v>
      </c>
      <c r="P85" s="27"/>
      <c r="Q85" s="37">
        <f t="shared" si="17"/>
        <v>444</v>
      </c>
      <c r="R85" s="38">
        <f t="shared" si="16"/>
        <v>11.610878661087865</v>
      </c>
      <c r="S85" s="27"/>
      <c r="T85" s="36">
        <v>2013</v>
      </c>
      <c r="U85" s="27"/>
      <c r="V85" s="63" t="s">
        <v>370</v>
      </c>
      <c r="W85" s="46"/>
    </row>
    <row r="86" spans="1:23" ht="31.5" x14ac:dyDescent="0.5">
      <c r="A86" s="130"/>
      <c r="B86" s="33">
        <f t="shared" si="18"/>
        <v>78</v>
      </c>
      <c r="C86" s="47" t="s">
        <v>130</v>
      </c>
      <c r="D86" s="48" t="s">
        <v>131</v>
      </c>
      <c r="E86" s="49"/>
      <c r="F86" s="36">
        <v>72.650000000000006</v>
      </c>
      <c r="G86" s="49"/>
      <c r="H86" s="37">
        <v>5859</v>
      </c>
      <c r="I86" s="38">
        <f t="shared" si="13"/>
        <v>80.646937370956636</v>
      </c>
      <c r="J86" s="27"/>
      <c r="K86" s="37">
        <v>1511</v>
      </c>
      <c r="L86" s="38">
        <f t="shared" si="14"/>
        <v>20.79834824501032</v>
      </c>
      <c r="M86" s="27"/>
      <c r="N86" s="37">
        <v>1408</v>
      </c>
      <c r="O86" s="38">
        <f t="shared" si="15"/>
        <v>19.3805918788713</v>
      </c>
      <c r="P86" s="27"/>
      <c r="Q86" s="37">
        <f t="shared" si="17"/>
        <v>8778</v>
      </c>
      <c r="R86" s="38">
        <f t="shared" si="16"/>
        <v>120.82587749483825</v>
      </c>
      <c r="S86" s="27"/>
      <c r="T86" s="36">
        <v>2013</v>
      </c>
      <c r="U86" s="27"/>
      <c r="V86" s="63" t="s">
        <v>490</v>
      </c>
      <c r="W86" s="46"/>
    </row>
    <row r="87" spans="1:23" x14ac:dyDescent="0.5">
      <c r="A87" s="130"/>
      <c r="B87" s="33">
        <f t="shared" si="18"/>
        <v>79</v>
      </c>
      <c r="C87" s="47" t="s">
        <v>132</v>
      </c>
      <c r="D87" s="48" t="s">
        <v>133</v>
      </c>
      <c r="E87" s="49"/>
      <c r="F87" s="36">
        <v>1.37</v>
      </c>
      <c r="G87" s="49"/>
      <c r="H87" s="37">
        <v>27</v>
      </c>
      <c r="I87" s="38">
        <f t="shared" si="13"/>
        <v>19.70802919708029</v>
      </c>
      <c r="J87" s="67"/>
      <c r="K87" s="37">
        <v>16</v>
      </c>
      <c r="L87" s="38">
        <f t="shared" si="14"/>
        <v>11.678832116788321</v>
      </c>
      <c r="M87" s="27"/>
      <c r="N87" s="37">
        <v>10</v>
      </c>
      <c r="O87" s="38">
        <f t="shared" si="15"/>
        <v>7.2992700729926998</v>
      </c>
      <c r="P87" s="27"/>
      <c r="Q87" s="37">
        <f t="shared" si="17"/>
        <v>53</v>
      </c>
      <c r="R87" s="38">
        <f t="shared" si="16"/>
        <v>38.686131386861312</v>
      </c>
      <c r="S87" s="27"/>
      <c r="T87" s="36">
        <v>2014</v>
      </c>
      <c r="U87" s="27"/>
      <c r="V87" s="63" t="s">
        <v>134</v>
      </c>
      <c r="W87" s="46"/>
    </row>
    <row r="88" spans="1:23" ht="31.5" x14ac:dyDescent="0.5">
      <c r="A88" s="130"/>
      <c r="B88" s="33">
        <f t="shared" si="18"/>
        <v>80</v>
      </c>
      <c r="C88" s="47" t="s">
        <v>491</v>
      </c>
      <c r="D88" s="48" t="s">
        <v>223</v>
      </c>
      <c r="E88" s="49"/>
      <c r="F88" s="36">
        <v>42.56</v>
      </c>
      <c r="G88" s="49"/>
      <c r="H88" s="37">
        <v>2090</v>
      </c>
      <c r="I88" s="38">
        <f t="shared" si="13"/>
        <v>49.107142857142854</v>
      </c>
      <c r="J88" s="27"/>
      <c r="K88" s="37">
        <v>738</v>
      </c>
      <c r="L88" s="38">
        <f t="shared" si="14"/>
        <v>17.340225563909772</v>
      </c>
      <c r="M88" s="27"/>
      <c r="N88" s="37">
        <v>761</v>
      </c>
      <c r="O88" s="38">
        <f t="shared" si="15"/>
        <v>17.880639097744361</v>
      </c>
      <c r="P88" s="27"/>
      <c r="Q88" s="37">
        <f t="shared" si="17"/>
        <v>3589</v>
      </c>
      <c r="R88" s="38">
        <f t="shared" si="16"/>
        <v>84.328007518796994</v>
      </c>
      <c r="S88" s="27"/>
      <c r="T88" s="36">
        <v>2013</v>
      </c>
      <c r="U88" s="27"/>
      <c r="V88" s="63" t="s">
        <v>492</v>
      </c>
      <c r="W88" s="46"/>
    </row>
    <row r="89" spans="1:23" x14ac:dyDescent="0.5">
      <c r="A89" s="130"/>
      <c r="B89" s="33">
        <f t="shared" si="18"/>
        <v>81</v>
      </c>
      <c r="C89" s="47" t="s">
        <v>135</v>
      </c>
      <c r="D89" s="48" t="s">
        <v>136</v>
      </c>
      <c r="E89" s="49"/>
      <c r="F89" s="36">
        <v>11.54</v>
      </c>
      <c r="G89" s="49"/>
      <c r="H89" s="37">
        <v>213</v>
      </c>
      <c r="I89" s="38">
        <f t="shared" si="13"/>
        <v>18.457538994800693</v>
      </c>
      <c r="J89" s="27"/>
      <c r="K89" s="37">
        <v>59</v>
      </c>
      <c r="L89" s="38">
        <f t="shared" si="14"/>
        <v>5.1126516464471408</v>
      </c>
      <c r="M89" s="27"/>
      <c r="N89" s="37">
        <v>35</v>
      </c>
      <c r="O89" s="38">
        <f t="shared" si="15"/>
        <v>3.0329289428076258</v>
      </c>
      <c r="P89" s="27"/>
      <c r="Q89" s="37">
        <f t="shared" si="17"/>
        <v>307</v>
      </c>
      <c r="R89" s="38">
        <f t="shared" si="16"/>
        <v>26.60311958405546</v>
      </c>
      <c r="S89" s="27"/>
      <c r="T89" s="36" t="s">
        <v>285</v>
      </c>
      <c r="U89" s="27"/>
      <c r="V89" s="63" t="s">
        <v>224</v>
      </c>
      <c r="W89" s="46"/>
    </row>
    <row r="90" spans="1:23" ht="47.25" x14ac:dyDescent="0.5">
      <c r="A90" s="130"/>
      <c r="B90" s="33">
        <f t="shared" si="18"/>
        <v>82</v>
      </c>
      <c r="C90" s="47" t="s">
        <v>493</v>
      </c>
      <c r="D90" s="48" t="s">
        <v>137</v>
      </c>
      <c r="E90" s="49"/>
      <c r="F90" s="36">
        <v>105.14</v>
      </c>
      <c r="G90" s="49"/>
      <c r="H90" s="37">
        <v>8441</v>
      </c>
      <c r="I90" s="38">
        <f t="shared" si="13"/>
        <v>80.283431614989539</v>
      </c>
      <c r="J90" s="27"/>
      <c r="K90" s="37">
        <v>1989</v>
      </c>
      <c r="L90" s="38">
        <f t="shared" si="14"/>
        <v>18.917633631348679</v>
      </c>
      <c r="M90" s="27"/>
      <c r="N90" s="37">
        <v>2662</v>
      </c>
      <c r="O90" s="38">
        <f t="shared" si="15"/>
        <v>25.318622788662736</v>
      </c>
      <c r="P90" s="27"/>
      <c r="Q90" s="37">
        <f t="shared" si="17"/>
        <v>13092</v>
      </c>
      <c r="R90" s="38">
        <f t="shared" si="16"/>
        <v>124.51968803500095</v>
      </c>
      <c r="S90" s="27"/>
      <c r="T90" s="36">
        <v>2013</v>
      </c>
      <c r="U90" s="27"/>
      <c r="V90" s="63" t="s">
        <v>427</v>
      </c>
      <c r="W90" s="46"/>
    </row>
    <row r="91" spans="1:23" ht="31.5" x14ac:dyDescent="0.5">
      <c r="A91" s="130"/>
      <c r="B91" s="33">
        <f t="shared" si="18"/>
        <v>83</v>
      </c>
      <c r="C91" s="47" t="s">
        <v>428</v>
      </c>
      <c r="D91" s="48" t="s">
        <v>225</v>
      </c>
      <c r="E91" s="49"/>
      <c r="F91" s="36">
        <v>55.92</v>
      </c>
      <c r="G91" s="49"/>
      <c r="H91" s="37">
        <v>2501</v>
      </c>
      <c r="I91" s="38">
        <f t="shared" si="13"/>
        <v>44.724606580829757</v>
      </c>
      <c r="J91" s="27"/>
      <c r="K91" s="37">
        <v>975</v>
      </c>
      <c r="L91" s="38">
        <f t="shared" si="14"/>
        <v>17.435622317596565</v>
      </c>
      <c r="M91" s="27"/>
      <c r="N91" s="37">
        <v>565</v>
      </c>
      <c r="O91" s="38">
        <f t="shared" si="15"/>
        <v>10.103719599427754</v>
      </c>
      <c r="P91" s="27"/>
      <c r="Q91" s="37">
        <f t="shared" si="17"/>
        <v>4041</v>
      </c>
      <c r="R91" s="38">
        <f t="shared" si="16"/>
        <v>72.263948497854074</v>
      </c>
      <c r="S91" s="27"/>
      <c r="T91" s="36">
        <v>2012</v>
      </c>
      <c r="U91" s="27"/>
      <c r="V91" s="63" t="s">
        <v>432</v>
      </c>
      <c r="W91" s="46"/>
    </row>
    <row r="92" spans="1:23" x14ac:dyDescent="0.5">
      <c r="A92" s="130"/>
      <c r="B92" s="33">
        <f t="shared" si="18"/>
        <v>84</v>
      </c>
      <c r="C92" s="47" t="s">
        <v>433</v>
      </c>
      <c r="D92" s="48" t="s">
        <v>226</v>
      </c>
      <c r="E92" s="49"/>
      <c r="F92" s="36">
        <v>13.14</v>
      </c>
      <c r="G92" s="27"/>
      <c r="H92" s="37">
        <v>189</v>
      </c>
      <c r="I92" s="38">
        <f t="shared" si="13"/>
        <v>14.383561643835616</v>
      </c>
      <c r="J92" s="27"/>
      <c r="K92" s="37">
        <v>536</v>
      </c>
      <c r="L92" s="38">
        <f t="shared" si="14"/>
        <v>40.791476407914764</v>
      </c>
      <c r="M92" s="27"/>
      <c r="N92" s="37">
        <v>938</v>
      </c>
      <c r="O92" s="38">
        <f t="shared" si="15"/>
        <v>71.385083713850833</v>
      </c>
      <c r="P92" s="27"/>
      <c r="Q92" s="37">
        <f t="shared" si="17"/>
        <v>1663</v>
      </c>
      <c r="R92" s="38">
        <f t="shared" si="16"/>
        <v>126.56012176560121</v>
      </c>
      <c r="S92" s="27"/>
      <c r="T92" s="36">
        <v>2014</v>
      </c>
      <c r="U92" s="27"/>
      <c r="V92" s="63" t="s">
        <v>434</v>
      </c>
      <c r="W92" s="46"/>
    </row>
    <row r="93" spans="1:23" x14ac:dyDescent="0.5">
      <c r="A93" s="130"/>
      <c r="B93" s="33">
        <f t="shared" si="18"/>
        <v>85</v>
      </c>
      <c r="C93" s="47" t="s">
        <v>435</v>
      </c>
      <c r="D93" s="48" t="s">
        <v>225</v>
      </c>
      <c r="E93" s="49"/>
      <c r="F93" s="36">
        <v>54.64</v>
      </c>
      <c r="G93" s="27"/>
      <c r="H93" s="37">
        <v>4081</v>
      </c>
      <c r="I93" s="38">
        <f t="shared" si="13"/>
        <v>74.688872620790633</v>
      </c>
      <c r="J93" s="27"/>
      <c r="K93" s="37">
        <v>933</v>
      </c>
      <c r="L93" s="38">
        <f t="shared" si="14"/>
        <v>17.075402635431917</v>
      </c>
      <c r="M93" s="27"/>
      <c r="N93" s="37">
        <v>1000</v>
      </c>
      <c r="O93" s="38">
        <f t="shared" si="15"/>
        <v>18.301610541727673</v>
      </c>
      <c r="P93" s="27"/>
      <c r="Q93" s="37">
        <f t="shared" si="17"/>
        <v>6014</v>
      </c>
      <c r="R93" s="38">
        <f t="shared" si="16"/>
        <v>110.06588579795022</v>
      </c>
      <c r="S93" s="27"/>
      <c r="T93" s="36">
        <v>2014</v>
      </c>
      <c r="U93" s="27"/>
      <c r="V93" s="63" t="s">
        <v>436</v>
      </c>
      <c r="W93" s="46"/>
    </row>
    <row r="94" spans="1:23" ht="94.5" x14ac:dyDescent="0.5">
      <c r="A94" s="130"/>
      <c r="B94" s="33">
        <f t="shared" si="18"/>
        <v>86</v>
      </c>
      <c r="C94" s="47" t="s">
        <v>437</v>
      </c>
      <c r="D94" s="48" t="s">
        <v>227</v>
      </c>
      <c r="E94" s="49"/>
      <c r="F94" s="36">
        <v>662.07</v>
      </c>
      <c r="G94" s="49"/>
      <c r="H94" s="37">
        <v>22145</v>
      </c>
      <c r="I94" s="38">
        <f t="shared" si="13"/>
        <v>33.448124820638299</v>
      </c>
      <c r="J94" s="27"/>
      <c r="K94" s="37">
        <v>11479</v>
      </c>
      <c r="L94" s="38">
        <f t="shared" si="14"/>
        <v>17.338045825970063</v>
      </c>
      <c r="M94" s="27"/>
      <c r="N94" s="37">
        <v>8127</v>
      </c>
      <c r="O94" s="38">
        <f t="shared" si="15"/>
        <v>12.275137070098326</v>
      </c>
      <c r="P94" s="27"/>
      <c r="Q94" s="37">
        <f t="shared" si="17"/>
        <v>41751</v>
      </c>
      <c r="R94" s="38">
        <f t="shared" si="16"/>
        <v>63.061307716706686</v>
      </c>
      <c r="S94" s="27"/>
      <c r="T94" s="36">
        <v>2014</v>
      </c>
      <c r="U94" s="27"/>
      <c r="V94" s="63" t="s">
        <v>489</v>
      </c>
      <c r="W94" s="46"/>
    </row>
    <row r="95" spans="1:23" ht="78.75" x14ac:dyDescent="0.5">
      <c r="A95" s="130"/>
      <c r="B95" s="33">
        <f t="shared" si="18"/>
        <v>87</v>
      </c>
      <c r="C95" s="47" t="s">
        <v>138</v>
      </c>
      <c r="D95" s="48" t="s">
        <v>139</v>
      </c>
      <c r="E95" s="49"/>
      <c r="F95" s="36">
        <v>44.91</v>
      </c>
      <c r="G95" s="49"/>
      <c r="H95" s="37"/>
      <c r="I95" s="38">
        <f t="shared" si="13"/>
        <v>0</v>
      </c>
      <c r="J95" s="27"/>
      <c r="K95" s="37"/>
      <c r="L95" s="38">
        <f t="shared" si="14"/>
        <v>0</v>
      </c>
      <c r="M95" s="27"/>
      <c r="N95" s="37">
        <v>1453</v>
      </c>
      <c r="O95" s="38">
        <f t="shared" si="15"/>
        <v>32.353596081050995</v>
      </c>
      <c r="P95" s="27"/>
      <c r="Q95" s="37">
        <v>3212</v>
      </c>
      <c r="R95" s="38">
        <f t="shared" si="16"/>
        <v>71.520819416611005</v>
      </c>
      <c r="S95" s="27"/>
      <c r="T95" s="36">
        <v>2012</v>
      </c>
      <c r="U95" s="27"/>
      <c r="V95" s="63" t="s">
        <v>140</v>
      </c>
      <c r="W95" s="46"/>
    </row>
    <row r="96" spans="1:23" ht="110.25" x14ac:dyDescent="0.5">
      <c r="A96" s="130"/>
      <c r="B96" s="33">
        <f t="shared" si="18"/>
        <v>88</v>
      </c>
      <c r="C96" s="47" t="s">
        <v>438</v>
      </c>
      <c r="D96" s="48" t="s">
        <v>228</v>
      </c>
      <c r="E96" s="49"/>
      <c r="F96" s="36">
        <v>808.89</v>
      </c>
      <c r="G96" s="49"/>
      <c r="H96" s="37">
        <v>54863</v>
      </c>
      <c r="I96" s="38">
        <f t="shared" si="13"/>
        <v>67.82504419636787</v>
      </c>
      <c r="J96" s="27"/>
      <c r="K96" s="37">
        <v>19897</v>
      </c>
      <c r="L96" s="38">
        <f t="shared" si="14"/>
        <v>24.597905772107456</v>
      </c>
      <c r="M96" s="27"/>
      <c r="N96" s="37">
        <v>16522</v>
      </c>
      <c r="O96" s="38">
        <f t="shared" si="15"/>
        <v>20.425521393514568</v>
      </c>
      <c r="P96" s="27"/>
      <c r="Q96" s="37">
        <f t="shared" si="17"/>
        <v>91282</v>
      </c>
      <c r="R96" s="38">
        <f t="shared" si="16"/>
        <v>112.84847136198989</v>
      </c>
      <c r="S96" s="27"/>
      <c r="T96" s="36">
        <v>2013</v>
      </c>
      <c r="U96" s="27"/>
      <c r="V96" s="63" t="s">
        <v>229</v>
      </c>
      <c r="W96" s="46"/>
    </row>
    <row r="97" spans="1:23" ht="126" x14ac:dyDescent="0.5">
      <c r="A97" s="130"/>
      <c r="B97" s="33">
        <f t="shared" si="18"/>
        <v>89</v>
      </c>
      <c r="C97" s="47" t="s">
        <v>464</v>
      </c>
      <c r="D97" s="48" t="s">
        <v>230</v>
      </c>
      <c r="E97" s="49"/>
      <c r="F97" s="36">
        <v>110.28</v>
      </c>
      <c r="G97" s="49"/>
      <c r="H97" s="37">
        <v>11240</v>
      </c>
      <c r="I97" s="38">
        <f t="shared" si="13"/>
        <v>101.92237939789626</v>
      </c>
      <c r="J97" s="27"/>
      <c r="K97" s="37">
        <v>1888</v>
      </c>
      <c r="L97" s="38">
        <f t="shared" si="14"/>
        <v>17.120058034095031</v>
      </c>
      <c r="M97" s="27"/>
      <c r="N97" s="37">
        <v>2862</v>
      </c>
      <c r="O97" s="38">
        <f t="shared" si="15"/>
        <v>25.952121871599566</v>
      </c>
      <c r="P97" s="27"/>
      <c r="Q97" s="37">
        <f t="shared" si="17"/>
        <v>15990</v>
      </c>
      <c r="R97" s="38">
        <f t="shared" si="16"/>
        <v>144.99455930359085</v>
      </c>
      <c r="S97" s="27"/>
      <c r="T97" s="36">
        <v>2013</v>
      </c>
      <c r="U97" s="27"/>
      <c r="V97" s="63" t="s">
        <v>231</v>
      </c>
      <c r="W97" s="46"/>
    </row>
    <row r="98" spans="1:23" ht="94.5" x14ac:dyDescent="0.5">
      <c r="A98" s="130"/>
      <c r="B98" s="33">
        <f t="shared" si="18"/>
        <v>90</v>
      </c>
      <c r="C98" s="47" t="s">
        <v>232</v>
      </c>
      <c r="D98" s="48" t="s">
        <v>233</v>
      </c>
      <c r="E98" s="49"/>
      <c r="F98" s="36">
        <v>99.72</v>
      </c>
      <c r="G98" s="49"/>
      <c r="H98" s="37">
        <v>3189</v>
      </c>
      <c r="I98" s="38">
        <f t="shared" ref="I98:I99" si="19">H98/F98</f>
        <v>31.979542719614923</v>
      </c>
      <c r="J98" s="27"/>
      <c r="K98" s="37">
        <v>1220</v>
      </c>
      <c r="L98" s="38">
        <f t="shared" ref="L98:L131" si="20">K98/F98</f>
        <v>12.234255916566386</v>
      </c>
      <c r="M98" s="27"/>
      <c r="N98" s="37">
        <v>1245</v>
      </c>
      <c r="O98" s="38">
        <f t="shared" ref="O98:O131" si="21">N98/F98</f>
        <v>12.484957882069796</v>
      </c>
      <c r="P98" s="27"/>
      <c r="Q98" s="37">
        <f t="shared" si="17"/>
        <v>5654</v>
      </c>
      <c r="R98" s="38">
        <f t="shared" ref="R98:R104" si="22">Q98/F98</f>
        <v>56.698756518251102</v>
      </c>
      <c r="S98" s="27"/>
      <c r="T98" s="36">
        <v>2011</v>
      </c>
      <c r="U98" s="27"/>
      <c r="V98" s="63" t="s">
        <v>194</v>
      </c>
      <c r="W98" s="46"/>
    </row>
    <row r="99" spans="1:23" ht="31.5" x14ac:dyDescent="0.5">
      <c r="A99" s="130"/>
      <c r="B99" s="33">
        <f t="shared" si="18"/>
        <v>91</v>
      </c>
      <c r="C99" s="47" t="s">
        <v>430</v>
      </c>
      <c r="D99" s="48" t="s">
        <v>230</v>
      </c>
      <c r="E99" s="49"/>
      <c r="F99" s="36">
        <v>3.28</v>
      </c>
      <c r="G99" s="49"/>
      <c r="H99" s="37">
        <v>196</v>
      </c>
      <c r="I99" s="38">
        <f t="shared" si="19"/>
        <v>59.756097560975611</v>
      </c>
      <c r="J99" s="27"/>
      <c r="K99" s="37">
        <v>58</v>
      </c>
      <c r="L99" s="38">
        <f t="shared" si="20"/>
        <v>17.682926829268293</v>
      </c>
      <c r="M99" s="27"/>
      <c r="N99" s="37">
        <v>43</v>
      </c>
      <c r="O99" s="38">
        <f t="shared" si="21"/>
        <v>13.109756097560977</v>
      </c>
      <c r="P99" s="27"/>
      <c r="Q99" s="37">
        <f t="shared" si="17"/>
        <v>297</v>
      </c>
      <c r="R99" s="38">
        <f t="shared" si="22"/>
        <v>90.548780487804891</v>
      </c>
      <c r="S99" s="27"/>
      <c r="T99" s="36">
        <v>2014</v>
      </c>
      <c r="U99" s="27"/>
      <c r="V99" s="63" t="s">
        <v>195</v>
      </c>
      <c r="W99" s="46"/>
    </row>
    <row r="100" spans="1:23" ht="31.5" x14ac:dyDescent="0.5">
      <c r="A100" s="130"/>
      <c r="B100" s="33">
        <f t="shared" si="18"/>
        <v>92</v>
      </c>
      <c r="C100" s="47" t="s">
        <v>431</v>
      </c>
      <c r="D100" s="48" t="s">
        <v>230</v>
      </c>
      <c r="E100" s="49"/>
      <c r="F100" s="36">
        <v>46.13</v>
      </c>
      <c r="G100" s="49"/>
      <c r="H100" s="37">
        <v>1348</v>
      </c>
      <c r="I100" s="38">
        <f>H100/F100</f>
        <v>29.221764578365487</v>
      </c>
      <c r="J100" s="27"/>
      <c r="K100" s="37">
        <v>701</v>
      </c>
      <c r="L100" s="38">
        <f t="shared" si="20"/>
        <v>15.19618469542597</v>
      </c>
      <c r="M100" s="27"/>
      <c r="N100" s="37">
        <v>346</v>
      </c>
      <c r="O100" s="38">
        <f t="shared" si="21"/>
        <v>7.5005419466724472</v>
      </c>
      <c r="P100" s="27"/>
      <c r="Q100" s="37">
        <f t="shared" si="17"/>
        <v>2395</v>
      </c>
      <c r="R100" s="38">
        <f t="shared" si="22"/>
        <v>51.918491220463906</v>
      </c>
      <c r="S100" s="27"/>
      <c r="T100" s="36">
        <v>2014</v>
      </c>
      <c r="U100" s="27"/>
      <c r="V100" s="63" t="s">
        <v>196</v>
      </c>
      <c r="W100" s="46"/>
    </row>
    <row r="101" spans="1:23" ht="78.75" x14ac:dyDescent="0.5">
      <c r="A101" s="130"/>
      <c r="B101" s="33">
        <f t="shared" si="18"/>
        <v>93</v>
      </c>
      <c r="C101" s="47" t="s">
        <v>457</v>
      </c>
      <c r="D101" s="48" t="s">
        <v>227</v>
      </c>
      <c r="E101" s="49"/>
      <c r="F101" s="36">
        <v>602.34</v>
      </c>
      <c r="G101" s="49"/>
      <c r="H101" s="37">
        <v>48755</v>
      </c>
      <c r="I101" s="38">
        <f t="shared" ref="I101:I131" si="23">H101/F101</f>
        <v>80.942656971145865</v>
      </c>
      <c r="J101" s="27"/>
      <c r="K101" s="37">
        <v>12571</v>
      </c>
      <c r="L101" s="38">
        <f t="shared" si="20"/>
        <v>20.870272603512966</v>
      </c>
      <c r="M101" s="27"/>
      <c r="N101" s="37">
        <v>11847</v>
      </c>
      <c r="O101" s="38">
        <f t="shared" si="21"/>
        <v>19.668293654746488</v>
      </c>
      <c r="P101" s="27"/>
      <c r="Q101" s="37">
        <f t="shared" si="17"/>
        <v>73173</v>
      </c>
      <c r="R101" s="38">
        <f t="shared" si="22"/>
        <v>121.48122322940532</v>
      </c>
      <c r="S101" s="27"/>
      <c r="T101" s="36">
        <v>2013</v>
      </c>
      <c r="U101" s="27"/>
      <c r="V101" s="63" t="s">
        <v>197</v>
      </c>
      <c r="W101" s="46"/>
    </row>
    <row r="102" spans="1:23" ht="78.75" x14ac:dyDescent="0.5">
      <c r="A102" s="130"/>
      <c r="B102" s="33">
        <f t="shared" si="18"/>
        <v>94</v>
      </c>
      <c r="C102" s="68" t="s">
        <v>424</v>
      </c>
      <c r="D102" s="48" t="s">
        <v>198</v>
      </c>
      <c r="E102" s="49"/>
      <c r="F102" s="36">
        <v>167.91</v>
      </c>
      <c r="G102" s="49"/>
      <c r="H102" s="37"/>
      <c r="I102" s="38">
        <f t="shared" si="23"/>
        <v>0</v>
      </c>
      <c r="J102" s="27"/>
      <c r="K102" s="37"/>
      <c r="L102" s="38">
        <f t="shared" si="20"/>
        <v>0</v>
      </c>
      <c r="M102" s="27"/>
      <c r="N102" s="37">
        <v>4816</v>
      </c>
      <c r="O102" s="38">
        <f t="shared" si="21"/>
        <v>28.682032040974331</v>
      </c>
      <c r="P102" s="27"/>
      <c r="Q102" s="37">
        <v>12237</v>
      </c>
      <c r="R102" s="38">
        <f t="shared" si="22"/>
        <v>72.878327675540476</v>
      </c>
      <c r="S102" s="27"/>
      <c r="T102" s="36">
        <v>2012</v>
      </c>
      <c r="U102" s="27"/>
      <c r="V102" s="63" t="s">
        <v>454</v>
      </c>
      <c r="W102" s="46"/>
    </row>
    <row r="103" spans="1:23" x14ac:dyDescent="0.5">
      <c r="A103" s="130"/>
      <c r="B103" s="33">
        <f t="shared" si="18"/>
        <v>95</v>
      </c>
      <c r="C103" s="47" t="s">
        <v>458</v>
      </c>
      <c r="D103" s="48" t="s">
        <v>141</v>
      </c>
      <c r="E103" s="49"/>
      <c r="F103" s="36">
        <v>58.34</v>
      </c>
      <c r="G103" s="49"/>
      <c r="H103" s="37">
        <v>597</v>
      </c>
      <c r="I103" s="38">
        <f t="shared" si="23"/>
        <v>10.23311621528968</v>
      </c>
      <c r="J103" s="27"/>
      <c r="K103" s="37">
        <v>605</v>
      </c>
      <c r="L103" s="38">
        <f t="shared" si="20"/>
        <v>10.370243400754198</v>
      </c>
      <c r="M103" s="27"/>
      <c r="N103" s="37">
        <v>1000</v>
      </c>
      <c r="O103" s="38">
        <f t="shared" si="21"/>
        <v>17.140898183064792</v>
      </c>
      <c r="P103" s="27"/>
      <c r="Q103" s="37">
        <f t="shared" si="17"/>
        <v>2202</v>
      </c>
      <c r="R103" s="38">
        <f t="shared" si="22"/>
        <v>37.744257799108674</v>
      </c>
      <c r="S103" s="27"/>
      <c r="T103" s="36" t="s">
        <v>439</v>
      </c>
      <c r="U103" s="27"/>
      <c r="V103" s="63" t="s">
        <v>494</v>
      </c>
      <c r="W103" s="46"/>
    </row>
    <row r="104" spans="1:23" x14ac:dyDescent="0.5">
      <c r="A104" s="130"/>
      <c r="B104" s="33">
        <f t="shared" si="18"/>
        <v>96</v>
      </c>
      <c r="C104" s="47" t="s">
        <v>495</v>
      </c>
      <c r="D104" s="48" t="s">
        <v>226</v>
      </c>
      <c r="E104" s="49"/>
      <c r="F104" s="36">
        <v>21</v>
      </c>
      <c r="G104" s="27"/>
      <c r="H104" s="37">
        <v>1055</v>
      </c>
      <c r="I104" s="38">
        <f t="shared" si="23"/>
        <v>50.238095238095241</v>
      </c>
      <c r="J104" s="27"/>
      <c r="K104" s="37">
        <v>453</v>
      </c>
      <c r="L104" s="38">
        <f t="shared" si="20"/>
        <v>21.571428571428573</v>
      </c>
      <c r="M104" s="27"/>
      <c r="N104" s="37">
        <v>405</v>
      </c>
      <c r="O104" s="38">
        <f t="shared" si="21"/>
        <v>19.285714285714285</v>
      </c>
      <c r="P104" s="27"/>
      <c r="Q104" s="37">
        <f t="shared" si="17"/>
        <v>1913</v>
      </c>
      <c r="R104" s="38">
        <f t="shared" si="22"/>
        <v>91.095238095238102</v>
      </c>
      <c r="S104" s="27"/>
      <c r="T104" s="36">
        <v>2014</v>
      </c>
      <c r="U104" s="27"/>
      <c r="V104" s="63" t="s">
        <v>496</v>
      </c>
      <c r="W104" s="46"/>
    </row>
    <row r="105" spans="1:23" s="45" customFormat="1" ht="110.25" x14ac:dyDescent="0.5">
      <c r="A105" s="130"/>
      <c r="B105" s="33">
        <f t="shared" si="18"/>
        <v>97</v>
      </c>
      <c r="C105" s="43" t="s">
        <v>475</v>
      </c>
      <c r="D105" s="44" t="s">
        <v>199</v>
      </c>
      <c r="E105" s="41"/>
      <c r="F105" s="42">
        <v>18.61</v>
      </c>
      <c r="G105" s="41"/>
      <c r="H105" s="40">
        <v>302</v>
      </c>
      <c r="I105" s="38">
        <f t="shared" si="23"/>
        <v>16.227834497581945</v>
      </c>
      <c r="J105" s="41"/>
      <c r="K105" s="40">
        <v>81</v>
      </c>
      <c r="L105" s="38">
        <f t="shared" si="20"/>
        <v>4.3524986566362172</v>
      </c>
      <c r="M105" s="41"/>
      <c r="N105" s="40">
        <v>132</v>
      </c>
      <c r="O105" s="38">
        <f t="shared" si="21"/>
        <v>7.0929607737775395</v>
      </c>
      <c r="P105" s="41"/>
      <c r="Q105" s="37">
        <f t="shared" si="17"/>
        <v>515</v>
      </c>
      <c r="R105" s="38">
        <f>Q105/F105</f>
        <v>27.673293927995701</v>
      </c>
      <c r="S105" s="27"/>
      <c r="T105" s="42" t="s">
        <v>439</v>
      </c>
      <c r="U105" s="41"/>
      <c r="V105" s="63" t="s">
        <v>506</v>
      </c>
      <c r="W105" s="31"/>
    </row>
    <row r="106" spans="1:23" ht="47.25" x14ac:dyDescent="0.5">
      <c r="A106" s="130"/>
      <c r="B106" s="33">
        <f t="shared" si="18"/>
        <v>98</v>
      </c>
      <c r="C106" s="34" t="s">
        <v>507</v>
      </c>
      <c r="D106" s="35" t="s">
        <v>142</v>
      </c>
      <c r="E106" s="134"/>
      <c r="F106" s="36">
        <v>0.37</v>
      </c>
      <c r="G106" s="41"/>
      <c r="H106" s="40">
        <v>23</v>
      </c>
      <c r="I106" s="38">
        <f t="shared" si="23"/>
        <v>62.162162162162161</v>
      </c>
      <c r="J106" s="41"/>
      <c r="K106" s="40">
        <v>5</v>
      </c>
      <c r="L106" s="38">
        <f t="shared" si="20"/>
        <v>13.513513513513514</v>
      </c>
      <c r="M106" s="41"/>
      <c r="N106" s="40">
        <v>8</v>
      </c>
      <c r="O106" s="38">
        <f t="shared" si="21"/>
        <v>21.621621621621621</v>
      </c>
      <c r="P106" s="41"/>
      <c r="Q106" s="37">
        <f t="shared" si="17"/>
        <v>36</v>
      </c>
      <c r="R106" s="38">
        <f t="shared" ref="R106:R131" si="24">Q106/F106</f>
        <v>97.297297297297305</v>
      </c>
      <c r="S106" s="27"/>
      <c r="T106" s="42" t="s">
        <v>439</v>
      </c>
      <c r="U106" s="41"/>
      <c r="V106" s="63" t="s">
        <v>200</v>
      </c>
      <c r="W106" s="128"/>
    </row>
    <row r="107" spans="1:23" ht="94.5" x14ac:dyDescent="0.5">
      <c r="A107" s="130"/>
      <c r="B107" s="33">
        <f t="shared" si="18"/>
        <v>99</v>
      </c>
      <c r="C107" s="34" t="s">
        <v>143</v>
      </c>
      <c r="D107" s="35" t="s">
        <v>144</v>
      </c>
      <c r="E107" s="67"/>
      <c r="F107" s="36">
        <v>29.58</v>
      </c>
      <c r="G107" s="49"/>
      <c r="H107" s="37">
        <v>2429</v>
      </c>
      <c r="I107" s="38">
        <f t="shared" si="23"/>
        <v>82.116294793779588</v>
      </c>
      <c r="J107" s="27"/>
      <c r="K107" s="37">
        <v>903</v>
      </c>
      <c r="L107" s="38">
        <f t="shared" si="20"/>
        <v>30.527383367139961</v>
      </c>
      <c r="M107" s="27"/>
      <c r="N107" s="37">
        <v>744</v>
      </c>
      <c r="O107" s="38">
        <f t="shared" si="21"/>
        <v>25.152129817444219</v>
      </c>
      <c r="P107" s="27"/>
      <c r="Q107" s="37">
        <f t="shared" si="17"/>
        <v>4076</v>
      </c>
      <c r="R107" s="38">
        <f t="shared" si="24"/>
        <v>137.79580797836377</v>
      </c>
      <c r="S107" s="27"/>
      <c r="T107" s="36">
        <v>2013</v>
      </c>
      <c r="U107" s="27"/>
      <c r="V107" s="63" t="s">
        <v>145</v>
      </c>
      <c r="W107" s="31"/>
    </row>
    <row r="108" spans="1:23" ht="63" x14ac:dyDescent="0.5">
      <c r="A108" s="130"/>
      <c r="B108" s="33">
        <f t="shared" si="18"/>
        <v>100</v>
      </c>
      <c r="C108" s="47" t="s">
        <v>497</v>
      </c>
      <c r="D108" s="35" t="s">
        <v>146</v>
      </c>
      <c r="E108" s="49"/>
      <c r="F108" s="36">
        <v>5.56</v>
      </c>
      <c r="G108" s="49"/>
      <c r="H108" s="37">
        <v>291</v>
      </c>
      <c r="I108" s="38">
        <f t="shared" si="23"/>
        <v>52.338129496402878</v>
      </c>
      <c r="J108" s="27"/>
      <c r="K108" s="37">
        <v>89</v>
      </c>
      <c r="L108" s="38">
        <f t="shared" si="20"/>
        <v>16.007194244604317</v>
      </c>
      <c r="M108" s="27"/>
      <c r="N108" s="37">
        <v>89</v>
      </c>
      <c r="O108" s="38">
        <f t="shared" si="21"/>
        <v>16.007194244604317</v>
      </c>
      <c r="P108" s="27"/>
      <c r="Q108" s="37">
        <f t="shared" si="17"/>
        <v>469</v>
      </c>
      <c r="R108" s="38">
        <f t="shared" si="24"/>
        <v>84.352517985611513</v>
      </c>
      <c r="S108" s="27"/>
      <c r="T108" s="36">
        <v>2014</v>
      </c>
      <c r="U108" s="27"/>
      <c r="V108" s="63" t="s">
        <v>147</v>
      </c>
      <c r="W108" s="46"/>
    </row>
    <row r="109" spans="1:23" ht="94.5" x14ac:dyDescent="0.5">
      <c r="A109" s="130"/>
      <c r="B109" s="33">
        <f t="shared" si="18"/>
        <v>101</v>
      </c>
      <c r="C109" s="47" t="s">
        <v>148</v>
      </c>
      <c r="D109" s="35" t="s">
        <v>149</v>
      </c>
      <c r="E109" s="49"/>
      <c r="F109" s="36">
        <v>20.66</v>
      </c>
      <c r="G109" s="49"/>
      <c r="H109" s="37">
        <v>763</v>
      </c>
      <c r="I109" s="38">
        <f t="shared" si="23"/>
        <v>36.931268151016454</v>
      </c>
      <c r="J109" s="27"/>
      <c r="K109" s="37">
        <v>359</v>
      </c>
      <c r="L109" s="38">
        <f t="shared" si="20"/>
        <v>17.376573088092933</v>
      </c>
      <c r="M109" s="27"/>
      <c r="N109" s="37">
        <v>213</v>
      </c>
      <c r="O109" s="38">
        <f t="shared" si="21"/>
        <v>10.309777347531462</v>
      </c>
      <c r="P109" s="27"/>
      <c r="Q109" s="37">
        <f t="shared" si="17"/>
        <v>1335</v>
      </c>
      <c r="R109" s="38">
        <f t="shared" si="24"/>
        <v>64.617618586640845</v>
      </c>
      <c r="S109" s="27"/>
      <c r="T109" s="36">
        <v>2011</v>
      </c>
      <c r="U109" s="27"/>
      <c r="V109" s="63" t="s">
        <v>150</v>
      </c>
      <c r="W109" s="46"/>
    </row>
    <row r="110" spans="1:23" x14ac:dyDescent="0.5">
      <c r="A110" s="130"/>
      <c r="B110" s="33">
        <f t="shared" si="18"/>
        <v>102</v>
      </c>
      <c r="C110" s="47" t="s">
        <v>151</v>
      </c>
      <c r="D110" s="35" t="s">
        <v>139</v>
      </c>
      <c r="E110" s="49"/>
      <c r="F110" s="36">
        <v>35.590000000000003</v>
      </c>
      <c r="G110" s="49"/>
      <c r="H110" s="37">
        <v>563</v>
      </c>
      <c r="I110" s="38">
        <f t="shared" si="23"/>
        <v>15.819050295026692</v>
      </c>
      <c r="J110" s="27"/>
      <c r="K110" s="37">
        <v>553</v>
      </c>
      <c r="L110" s="38">
        <f t="shared" si="20"/>
        <v>15.538072492273109</v>
      </c>
      <c r="M110" s="27"/>
      <c r="N110" s="37">
        <v>641</v>
      </c>
      <c r="O110" s="38">
        <f t="shared" si="21"/>
        <v>18.010677156504634</v>
      </c>
      <c r="P110" s="27"/>
      <c r="Q110" s="37">
        <f t="shared" si="17"/>
        <v>1757</v>
      </c>
      <c r="R110" s="38">
        <f t="shared" si="24"/>
        <v>49.367799943804435</v>
      </c>
      <c r="S110" s="27"/>
      <c r="T110" s="36">
        <v>2013</v>
      </c>
      <c r="U110" s="27"/>
      <c r="V110" s="63" t="s">
        <v>152</v>
      </c>
      <c r="W110" s="46"/>
    </row>
    <row r="111" spans="1:23" ht="47.25" x14ac:dyDescent="0.5">
      <c r="A111" s="130"/>
      <c r="B111" s="33">
        <f t="shared" si="18"/>
        <v>103</v>
      </c>
      <c r="C111" s="47" t="s">
        <v>153</v>
      </c>
      <c r="D111" s="35" t="s">
        <v>154</v>
      </c>
      <c r="E111" s="49"/>
      <c r="F111" s="36">
        <v>0.37</v>
      </c>
      <c r="G111" s="49"/>
      <c r="H111" s="37">
        <v>71</v>
      </c>
      <c r="I111" s="38">
        <f t="shared" si="23"/>
        <v>191.8918918918919</v>
      </c>
      <c r="J111" s="27"/>
      <c r="K111" s="37">
        <v>26</v>
      </c>
      <c r="L111" s="38">
        <f t="shared" si="20"/>
        <v>70.270270270270274</v>
      </c>
      <c r="M111" s="27"/>
      <c r="N111" s="37">
        <v>6</v>
      </c>
      <c r="O111" s="38">
        <f t="shared" si="21"/>
        <v>16.216216216216218</v>
      </c>
      <c r="P111" s="27"/>
      <c r="Q111" s="37">
        <f t="shared" si="17"/>
        <v>103</v>
      </c>
      <c r="R111" s="38">
        <f t="shared" si="24"/>
        <v>278.37837837837839</v>
      </c>
      <c r="S111" s="27"/>
      <c r="T111" s="36" t="s">
        <v>285</v>
      </c>
      <c r="U111" s="27"/>
      <c r="V111" s="63" t="s">
        <v>201</v>
      </c>
      <c r="W111" s="46"/>
    </row>
    <row r="112" spans="1:23" ht="78.75" x14ac:dyDescent="0.5">
      <c r="A112" s="130"/>
      <c r="B112" s="33">
        <f t="shared" si="18"/>
        <v>104</v>
      </c>
      <c r="C112" s="47" t="s">
        <v>155</v>
      </c>
      <c r="D112" s="35" t="s">
        <v>156</v>
      </c>
      <c r="E112" s="49"/>
      <c r="F112" s="36">
        <v>6.2</v>
      </c>
      <c r="G112" s="49"/>
      <c r="H112" s="37"/>
      <c r="I112" s="38">
        <f t="shared" si="23"/>
        <v>0</v>
      </c>
      <c r="J112" s="27"/>
      <c r="K112" s="37"/>
      <c r="L112" s="38">
        <f t="shared" si="20"/>
        <v>0</v>
      </c>
      <c r="M112" s="27"/>
      <c r="N112" s="37">
        <v>101</v>
      </c>
      <c r="O112" s="38">
        <f t="shared" si="21"/>
        <v>16.29032258064516</v>
      </c>
      <c r="P112" s="27"/>
      <c r="Q112" s="37">
        <v>335</v>
      </c>
      <c r="R112" s="38">
        <f t="shared" si="24"/>
        <v>54.032258064516128</v>
      </c>
      <c r="S112" s="27"/>
      <c r="T112" s="36">
        <v>2011</v>
      </c>
      <c r="U112" s="27"/>
      <c r="V112" s="63" t="s">
        <v>157</v>
      </c>
      <c r="W112" s="46"/>
    </row>
    <row r="113" spans="1:23" ht="31.5" x14ac:dyDescent="0.5">
      <c r="A113" s="130"/>
      <c r="B113" s="33">
        <f t="shared" si="18"/>
        <v>105</v>
      </c>
      <c r="C113" s="34" t="s">
        <v>158</v>
      </c>
      <c r="D113" s="35" t="s">
        <v>159</v>
      </c>
      <c r="E113" s="67"/>
      <c r="F113" s="69">
        <v>0.87</v>
      </c>
      <c r="G113" s="67"/>
      <c r="H113" s="70">
        <v>23</v>
      </c>
      <c r="I113" s="38">
        <f t="shared" si="23"/>
        <v>26.436781609195403</v>
      </c>
      <c r="J113" s="71"/>
      <c r="K113" s="70">
        <v>15</v>
      </c>
      <c r="L113" s="38">
        <f t="shared" si="20"/>
        <v>17.241379310344829</v>
      </c>
      <c r="M113" s="71"/>
      <c r="N113" s="70">
        <v>4</v>
      </c>
      <c r="O113" s="38">
        <f t="shared" si="21"/>
        <v>4.5977011494252871</v>
      </c>
      <c r="P113" s="71"/>
      <c r="Q113" s="37">
        <f t="shared" si="17"/>
        <v>42</v>
      </c>
      <c r="R113" s="38">
        <f t="shared" si="24"/>
        <v>48.275862068965516</v>
      </c>
      <c r="S113" s="27"/>
      <c r="T113" s="69" t="s">
        <v>439</v>
      </c>
      <c r="U113" s="71"/>
      <c r="V113" s="63" t="s">
        <v>202</v>
      </c>
      <c r="W113" s="31"/>
    </row>
    <row r="114" spans="1:23" ht="252" x14ac:dyDescent="0.5">
      <c r="A114" s="130"/>
      <c r="B114" s="33">
        <f t="shared" si="18"/>
        <v>106</v>
      </c>
      <c r="C114" s="47" t="s">
        <v>499</v>
      </c>
      <c r="D114" s="35" t="s">
        <v>160</v>
      </c>
      <c r="E114" s="49"/>
      <c r="F114" s="36">
        <v>168.04</v>
      </c>
      <c r="G114" s="49"/>
      <c r="H114" s="37">
        <v>5514</v>
      </c>
      <c r="I114" s="38">
        <f t="shared" si="23"/>
        <v>32.813615805760534</v>
      </c>
      <c r="J114" s="27"/>
      <c r="K114" s="37">
        <v>1919</v>
      </c>
      <c r="L114" s="38">
        <f t="shared" si="20"/>
        <v>11.419900023803857</v>
      </c>
      <c r="M114" s="27"/>
      <c r="N114" s="37">
        <v>1447</v>
      </c>
      <c r="O114" s="38">
        <f t="shared" si="21"/>
        <v>8.6110449892882652</v>
      </c>
      <c r="P114" s="27"/>
      <c r="Q114" s="37">
        <f t="shared" si="17"/>
        <v>8880</v>
      </c>
      <c r="R114" s="38">
        <f t="shared" si="24"/>
        <v>52.844560818852656</v>
      </c>
      <c r="S114" s="27"/>
      <c r="T114" s="36">
        <v>2013</v>
      </c>
      <c r="U114" s="27"/>
      <c r="V114" s="63" t="s">
        <v>92</v>
      </c>
      <c r="W114" s="46"/>
    </row>
    <row r="115" spans="1:23" ht="63" x14ac:dyDescent="0.5">
      <c r="A115" s="130"/>
      <c r="B115" s="33">
        <f t="shared" si="18"/>
        <v>107</v>
      </c>
      <c r="C115" s="47" t="s">
        <v>500</v>
      </c>
      <c r="D115" s="35" t="s">
        <v>228</v>
      </c>
      <c r="E115" s="49"/>
      <c r="F115" s="36">
        <v>50.79</v>
      </c>
      <c r="G115" s="49"/>
      <c r="H115" s="37">
        <v>2012</v>
      </c>
      <c r="I115" s="38">
        <f t="shared" si="23"/>
        <v>39.614097263240794</v>
      </c>
      <c r="J115" s="27"/>
      <c r="K115" s="37">
        <v>793</v>
      </c>
      <c r="L115" s="38">
        <f t="shared" si="20"/>
        <v>15.613309706635164</v>
      </c>
      <c r="M115" s="27"/>
      <c r="N115" s="37">
        <v>546</v>
      </c>
      <c r="O115" s="38">
        <f t="shared" si="21"/>
        <v>10.750147666863556</v>
      </c>
      <c r="P115" s="27"/>
      <c r="Q115" s="37">
        <f t="shared" si="17"/>
        <v>3351</v>
      </c>
      <c r="R115" s="38">
        <f t="shared" si="24"/>
        <v>65.977554636739512</v>
      </c>
      <c r="S115" s="27"/>
      <c r="T115" s="36">
        <v>2013</v>
      </c>
      <c r="U115" s="27"/>
      <c r="V115" s="63" t="s">
        <v>93</v>
      </c>
      <c r="W115" s="46"/>
    </row>
    <row r="116" spans="1:23" x14ac:dyDescent="0.5">
      <c r="A116" s="130"/>
      <c r="B116" s="33">
        <f t="shared" si="18"/>
        <v>108</v>
      </c>
      <c r="C116" s="47" t="s">
        <v>501</v>
      </c>
      <c r="D116" s="35" t="s">
        <v>222</v>
      </c>
      <c r="E116" s="49"/>
      <c r="F116" s="36">
        <v>379.95</v>
      </c>
      <c r="G116" s="27"/>
      <c r="H116" s="37">
        <v>5954</v>
      </c>
      <c r="I116" s="38">
        <f t="shared" si="23"/>
        <v>15.670482958283985</v>
      </c>
      <c r="J116" s="27"/>
      <c r="K116" s="37">
        <v>6051</v>
      </c>
      <c r="L116" s="38">
        <f t="shared" si="20"/>
        <v>15.925779707856297</v>
      </c>
      <c r="M116" s="27"/>
      <c r="N116" s="37">
        <v>4812</v>
      </c>
      <c r="O116" s="38">
        <f t="shared" si="21"/>
        <v>12.664824318989341</v>
      </c>
      <c r="P116" s="27"/>
      <c r="Q116" s="37">
        <f t="shared" si="17"/>
        <v>16817</v>
      </c>
      <c r="R116" s="38">
        <f t="shared" si="24"/>
        <v>44.261086985129623</v>
      </c>
      <c r="S116" s="27"/>
      <c r="T116" s="36">
        <v>2014</v>
      </c>
      <c r="U116" s="27"/>
      <c r="V116" s="63" t="s">
        <v>513</v>
      </c>
      <c r="W116" s="46"/>
    </row>
    <row r="117" spans="1:23" ht="31.5" x14ac:dyDescent="0.5">
      <c r="A117" s="130"/>
      <c r="B117" s="33">
        <f t="shared" si="18"/>
        <v>109</v>
      </c>
      <c r="C117" s="47" t="s">
        <v>514</v>
      </c>
      <c r="D117" s="35" t="s">
        <v>228</v>
      </c>
      <c r="E117" s="49"/>
      <c r="F117" s="36">
        <v>104.57</v>
      </c>
      <c r="G117" s="49"/>
      <c r="H117" s="37">
        <v>5758</v>
      </c>
      <c r="I117" s="38">
        <f t="shared" si="23"/>
        <v>55.063593764942148</v>
      </c>
      <c r="J117" s="27"/>
      <c r="K117" s="37">
        <v>1746</v>
      </c>
      <c r="L117" s="38">
        <f t="shared" si="20"/>
        <v>16.696949411877213</v>
      </c>
      <c r="M117" s="27"/>
      <c r="N117" s="37">
        <v>1677</v>
      </c>
      <c r="O117" s="38">
        <f t="shared" si="21"/>
        <v>16.037104332026395</v>
      </c>
      <c r="P117" s="27"/>
      <c r="Q117" s="37">
        <f t="shared" si="17"/>
        <v>9181</v>
      </c>
      <c r="R117" s="38">
        <f t="shared" si="24"/>
        <v>87.797647508845756</v>
      </c>
      <c r="S117" s="27"/>
      <c r="T117" s="36">
        <v>2013</v>
      </c>
      <c r="U117" s="27"/>
      <c r="V117" s="63" t="s">
        <v>191</v>
      </c>
      <c r="W117" s="46"/>
    </row>
    <row r="118" spans="1:23" x14ac:dyDescent="0.5">
      <c r="A118" s="130"/>
      <c r="B118" s="33">
        <f t="shared" si="18"/>
        <v>110</v>
      </c>
      <c r="C118" s="47" t="s">
        <v>480</v>
      </c>
      <c r="D118" s="48" t="s">
        <v>259</v>
      </c>
      <c r="E118" s="49"/>
      <c r="F118" s="36">
        <v>199.84</v>
      </c>
      <c r="G118" s="49"/>
      <c r="H118" s="37">
        <v>9157</v>
      </c>
      <c r="I118" s="38">
        <f t="shared" si="23"/>
        <v>45.821657325860684</v>
      </c>
      <c r="J118" s="27"/>
      <c r="K118" s="37">
        <v>1854</v>
      </c>
      <c r="L118" s="38">
        <f t="shared" si="20"/>
        <v>9.2774219375500397</v>
      </c>
      <c r="M118" s="27"/>
      <c r="N118" s="37">
        <v>2389</v>
      </c>
      <c r="O118" s="38">
        <f t="shared" si="21"/>
        <v>11.954563650920736</v>
      </c>
      <c r="P118" s="27"/>
      <c r="Q118" s="37">
        <f t="shared" si="17"/>
        <v>13400</v>
      </c>
      <c r="R118" s="38">
        <f t="shared" si="24"/>
        <v>67.053642914331462</v>
      </c>
      <c r="S118" s="27"/>
      <c r="T118" s="36">
        <v>2013</v>
      </c>
      <c r="U118" s="27"/>
      <c r="V118" s="63" t="s">
        <v>192</v>
      </c>
      <c r="W118" s="46"/>
    </row>
    <row r="119" spans="1:23" x14ac:dyDescent="0.5">
      <c r="A119" s="130"/>
      <c r="B119" s="33">
        <f t="shared" si="18"/>
        <v>111</v>
      </c>
      <c r="C119" s="47" t="s">
        <v>94</v>
      </c>
      <c r="D119" s="48" t="s">
        <v>95</v>
      </c>
      <c r="E119" s="49"/>
      <c r="F119" s="36">
        <v>1438.19</v>
      </c>
      <c r="G119" s="49"/>
      <c r="H119" s="37">
        <v>23842</v>
      </c>
      <c r="I119" s="38">
        <f t="shared" si="23"/>
        <v>16.577781795173099</v>
      </c>
      <c r="J119" s="27"/>
      <c r="K119" s="37">
        <v>38050</v>
      </c>
      <c r="L119" s="38">
        <f t="shared" si="20"/>
        <v>26.456865921748864</v>
      </c>
      <c r="M119" s="27"/>
      <c r="N119" s="37">
        <v>28894</v>
      </c>
      <c r="O119" s="38">
        <f t="shared" si="21"/>
        <v>20.090530458423434</v>
      </c>
      <c r="P119" s="27"/>
      <c r="Q119" s="37">
        <f t="shared" si="17"/>
        <v>90786</v>
      </c>
      <c r="R119" s="38">
        <f t="shared" si="24"/>
        <v>63.125178175345397</v>
      </c>
      <c r="S119" s="27"/>
      <c r="T119" s="36">
        <v>2014</v>
      </c>
      <c r="U119" s="27"/>
      <c r="V119" s="63" t="s">
        <v>96</v>
      </c>
      <c r="W119" s="46"/>
    </row>
    <row r="120" spans="1:23" ht="78.75" x14ac:dyDescent="0.5">
      <c r="A120" s="130"/>
      <c r="B120" s="33">
        <f t="shared" si="18"/>
        <v>112</v>
      </c>
      <c r="C120" s="47" t="s">
        <v>97</v>
      </c>
      <c r="D120" s="48" t="s">
        <v>98</v>
      </c>
      <c r="E120" s="49"/>
      <c r="F120" s="36">
        <v>71.989999999999995</v>
      </c>
      <c r="G120" s="49"/>
      <c r="H120" s="37"/>
      <c r="I120" s="38">
        <f t="shared" si="23"/>
        <v>0</v>
      </c>
      <c r="J120" s="27"/>
      <c r="K120" s="37"/>
      <c r="L120" s="38">
        <f t="shared" si="20"/>
        <v>0</v>
      </c>
      <c r="M120" s="27"/>
      <c r="N120" s="37">
        <v>1317</v>
      </c>
      <c r="O120" s="38">
        <f t="shared" si="21"/>
        <v>18.294207528823449</v>
      </c>
      <c r="P120" s="27"/>
      <c r="Q120" s="37">
        <v>5185</v>
      </c>
      <c r="R120" s="38">
        <f t="shared" si="24"/>
        <v>72.023892207251009</v>
      </c>
      <c r="S120" s="27"/>
      <c r="T120" s="36">
        <v>2012</v>
      </c>
      <c r="U120" s="27"/>
      <c r="V120" s="63" t="s">
        <v>99</v>
      </c>
      <c r="W120" s="46"/>
    </row>
    <row r="121" spans="1:23" x14ac:dyDescent="0.5">
      <c r="A121" s="130"/>
      <c r="B121" s="33">
        <f t="shared" si="18"/>
        <v>113</v>
      </c>
      <c r="C121" s="47" t="s">
        <v>100</v>
      </c>
      <c r="D121" s="48" t="s">
        <v>159</v>
      </c>
      <c r="E121" s="49"/>
      <c r="F121" s="36">
        <v>54.19</v>
      </c>
      <c r="G121" s="27"/>
      <c r="H121" s="37">
        <v>1001</v>
      </c>
      <c r="I121" s="38">
        <f t="shared" si="23"/>
        <v>18.472042812326997</v>
      </c>
      <c r="J121" s="27"/>
      <c r="K121" s="37">
        <v>1136</v>
      </c>
      <c r="L121" s="38">
        <f t="shared" si="20"/>
        <v>20.963277357446024</v>
      </c>
      <c r="M121" s="27"/>
      <c r="N121" s="37">
        <v>961</v>
      </c>
      <c r="O121" s="38">
        <f t="shared" si="21"/>
        <v>17.733899243402842</v>
      </c>
      <c r="P121" s="27"/>
      <c r="Q121" s="37">
        <f t="shared" si="17"/>
        <v>3098</v>
      </c>
      <c r="R121" s="38">
        <f t="shared" si="24"/>
        <v>57.169219413175867</v>
      </c>
      <c r="S121" s="27"/>
      <c r="T121" s="36">
        <v>2014</v>
      </c>
      <c r="U121" s="27"/>
      <c r="V121" s="63" t="s">
        <v>101</v>
      </c>
      <c r="W121" s="46"/>
    </row>
    <row r="122" spans="1:23" ht="47.25" x14ac:dyDescent="0.5">
      <c r="A122" s="130"/>
      <c r="B122" s="33">
        <f t="shared" si="18"/>
        <v>114</v>
      </c>
      <c r="C122" s="47" t="s">
        <v>481</v>
      </c>
      <c r="D122" s="48" t="s">
        <v>223</v>
      </c>
      <c r="E122" s="49"/>
      <c r="F122" s="36">
        <v>20.59</v>
      </c>
      <c r="G122" s="49"/>
      <c r="H122" s="37">
        <v>853</v>
      </c>
      <c r="I122" s="38">
        <f t="shared" si="23"/>
        <v>41.427877610490526</v>
      </c>
      <c r="J122" s="27"/>
      <c r="K122" s="37">
        <v>316</v>
      </c>
      <c r="L122" s="38">
        <f t="shared" si="20"/>
        <v>15.347255949490044</v>
      </c>
      <c r="M122" s="27"/>
      <c r="N122" s="37">
        <v>345</v>
      </c>
      <c r="O122" s="38">
        <f t="shared" si="21"/>
        <v>16.755706653715396</v>
      </c>
      <c r="P122" s="27"/>
      <c r="Q122" s="37">
        <f t="shared" si="17"/>
        <v>1514</v>
      </c>
      <c r="R122" s="38">
        <f t="shared" si="24"/>
        <v>73.530840213695967</v>
      </c>
      <c r="S122" s="27"/>
      <c r="T122" s="36">
        <v>2013</v>
      </c>
      <c r="U122" s="27"/>
      <c r="V122" s="63" t="s">
        <v>102</v>
      </c>
      <c r="W122" s="46"/>
    </row>
    <row r="123" spans="1:23" x14ac:dyDescent="0.5">
      <c r="A123" s="130"/>
      <c r="B123" s="33">
        <f t="shared" si="18"/>
        <v>115</v>
      </c>
      <c r="C123" s="47" t="s">
        <v>482</v>
      </c>
      <c r="D123" s="48" t="s">
        <v>227</v>
      </c>
      <c r="E123" s="49"/>
      <c r="F123" s="36">
        <v>464.05</v>
      </c>
      <c r="G123" s="27"/>
      <c r="H123" s="37">
        <v>10673</v>
      </c>
      <c r="I123" s="38">
        <f t="shared" si="23"/>
        <v>22.999676758969937</v>
      </c>
      <c r="J123" s="27"/>
      <c r="K123" s="37">
        <v>4869</v>
      </c>
      <c r="L123" s="38">
        <f t="shared" si="20"/>
        <v>10.492403835793557</v>
      </c>
      <c r="M123" s="27"/>
      <c r="N123" s="37">
        <v>4018</v>
      </c>
      <c r="O123" s="38">
        <f t="shared" si="21"/>
        <v>8.6585497252451251</v>
      </c>
      <c r="P123" s="27"/>
      <c r="Q123" s="37">
        <f t="shared" si="17"/>
        <v>19560</v>
      </c>
      <c r="R123" s="38">
        <f t="shared" si="24"/>
        <v>42.150630320008617</v>
      </c>
      <c r="S123" s="27"/>
      <c r="T123" s="36">
        <v>2014</v>
      </c>
      <c r="U123" s="27"/>
      <c r="V123" s="63" t="s">
        <v>483</v>
      </c>
      <c r="W123" s="46"/>
    </row>
    <row r="124" spans="1:23" ht="47.25" x14ac:dyDescent="0.5">
      <c r="A124" s="130"/>
      <c r="B124" s="33">
        <f t="shared" si="18"/>
        <v>116</v>
      </c>
      <c r="C124" s="47" t="s">
        <v>484</v>
      </c>
      <c r="D124" s="48" t="s">
        <v>230</v>
      </c>
      <c r="E124" s="49"/>
      <c r="F124" s="36">
        <v>95.19</v>
      </c>
      <c r="G124" s="49"/>
      <c r="H124" s="37">
        <v>5227</v>
      </c>
      <c r="I124" s="38">
        <f t="shared" si="23"/>
        <v>54.911230171236475</v>
      </c>
      <c r="J124" s="27"/>
      <c r="K124" s="37">
        <v>1584</v>
      </c>
      <c r="L124" s="38">
        <f t="shared" si="20"/>
        <v>16.640403403718878</v>
      </c>
      <c r="M124" s="27"/>
      <c r="N124" s="37">
        <v>1323</v>
      </c>
      <c r="O124" s="38">
        <f t="shared" si="21"/>
        <v>13.898518751969744</v>
      </c>
      <c r="P124" s="27"/>
      <c r="Q124" s="37">
        <f t="shared" si="17"/>
        <v>8134</v>
      </c>
      <c r="R124" s="38">
        <f t="shared" si="24"/>
        <v>85.450152326925092</v>
      </c>
      <c r="S124" s="27"/>
      <c r="T124" s="36">
        <v>2012</v>
      </c>
      <c r="U124" s="27"/>
      <c r="V124" s="63" t="s">
        <v>103</v>
      </c>
      <c r="W124" s="46"/>
    </row>
    <row r="125" spans="1:23" ht="78.75" x14ac:dyDescent="0.5">
      <c r="A125" s="130"/>
      <c r="B125" s="33">
        <f t="shared" si="18"/>
        <v>117</v>
      </c>
      <c r="C125" s="47" t="s">
        <v>485</v>
      </c>
      <c r="D125" s="48" t="s">
        <v>104</v>
      </c>
      <c r="E125" s="49"/>
      <c r="F125" s="36">
        <v>81.900000000000006</v>
      </c>
      <c r="G125" s="49"/>
      <c r="H125" s="37">
        <v>4579</v>
      </c>
      <c r="I125" s="38">
        <f t="shared" si="23"/>
        <v>55.909645909645903</v>
      </c>
      <c r="J125" s="27"/>
      <c r="K125" s="37">
        <v>1842</v>
      </c>
      <c r="L125" s="38">
        <f t="shared" si="20"/>
        <v>22.490842490842489</v>
      </c>
      <c r="M125" s="27"/>
      <c r="N125" s="37">
        <v>1601</v>
      </c>
      <c r="O125" s="38">
        <f t="shared" si="21"/>
        <v>19.548229548229546</v>
      </c>
      <c r="P125" s="27"/>
      <c r="Q125" s="37">
        <f t="shared" si="17"/>
        <v>8022</v>
      </c>
      <c r="R125" s="38">
        <f t="shared" si="24"/>
        <v>97.948717948717942</v>
      </c>
      <c r="S125" s="27"/>
      <c r="T125" s="36" t="s">
        <v>105</v>
      </c>
      <c r="U125" s="27"/>
      <c r="V125" s="63" t="s">
        <v>106</v>
      </c>
      <c r="W125" s="46"/>
    </row>
    <row r="126" spans="1:23" ht="47.25" x14ac:dyDescent="0.5">
      <c r="A126" s="130"/>
      <c r="B126" s="33">
        <f t="shared" si="18"/>
        <v>118</v>
      </c>
      <c r="C126" s="47" t="s">
        <v>107</v>
      </c>
      <c r="D126" s="48" t="s">
        <v>108</v>
      </c>
      <c r="E126" s="49"/>
      <c r="F126" s="36">
        <v>82.96</v>
      </c>
      <c r="G126" s="49"/>
      <c r="H126" s="37">
        <v>1309</v>
      </c>
      <c r="I126" s="38">
        <f t="shared" si="23"/>
        <v>15.778688524590166</v>
      </c>
      <c r="J126" s="27"/>
      <c r="K126" s="37">
        <v>645</v>
      </c>
      <c r="L126" s="38">
        <f t="shared" si="20"/>
        <v>7.7748312439729999</v>
      </c>
      <c r="M126" s="27"/>
      <c r="N126" s="37">
        <v>1486</v>
      </c>
      <c r="O126" s="38">
        <f t="shared" si="21"/>
        <v>17.912246865959499</v>
      </c>
      <c r="P126" s="27"/>
      <c r="Q126" s="37">
        <f t="shared" si="17"/>
        <v>3440</v>
      </c>
      <c r="R126" s="38">
        <f t="shared" si="24"/>
        <v>41.465766634522666</v>
      </c>
      <c r="S126" s="27"/>
      <c r="T126" s="36">
        <v>2014</v>
      </c>
      <c r="U126" s="27"/>
      <c r="V126" s="63" t="s">
        <v>109</v>
      </c>
      <c r="W126" s="46"/>
    </row>
    <row r="127" spans="1:23" ht="63" x14ac:dyDescent="0.5">
      <c r="A127" s="130"/>
      <c r="B127" s="33">
        <f t="shared" si="18"/>
        <v>119</v>
      </c>
      <c r="C127" s="47" t="s">
        <v>449</v>
      </c>
      <c r="D127" s="48" t="s">
        <v>110</v>
      </c>
      <c r="E127" s="49"/>
      <c r="F127" s="36">
        <v>750.1</v>
      </c>
      <c r="G127" s="49"/>
      <c r="H127" s="37">
        <v>28979</v>
      </c>
      <c r="I127" s="38">
        <f t="shared" si="23"/>
        <v>38.633515531262496</v>
      </c>
      <c r="J127" s="27"/>
      <c r="K127" s="37">
        <v>5983</v>
      </c>
      <c r="L127" s="38">
        <f t="shared" si="20"/>
        <v>7.9762698306892412</v>
      </c>
      <c r="M127" s="27"/>
      <c r="N127" s="37">
        <v>6865</v>
      </c>
      <c r="O127" s="38">
        <f t="shared" si="21"/>
        <v>9.1521130515931208</v>
      </c>
      <c r="P127" s="27"/>
      <c r="Q127" s="37">
        <f t="shared" si="17"/>
        <v>41827</v>
      </c>
      <c r="R127" s="38">
        <f t="shared" si="24"/>
        <v>55.761898413544856</v>
      </c>
      <c r="S127" s="27"/>
      <c r="T127" s="36">
        <v>2013</v>
      </c>
      <c r="U127" s="27"/>
      <c r="V127" s="63" t="s">
        <v>111</v>
      </c>
      <c r="W127" s="46"/>
    </row>
    <row r="128" spans="1:23" x14ac:dyDescent="0.5">
      <c r="A128" s="130"/>
      <c r="B128" s="33">
        <f t="shared" si="18"/>
        <v>120</v>
      </c>
      <c r="C128" s="47" t="s">
        <v>112</v>
      </c>
      <c r="D128" s="48" t="s">
        <v>113</v>
      </c>
      <c r="E128" s="49"/>
      <c r="F128" s="36">
        <v>53.07</v>
      </c>
      <c r="G128" s="49"/>
      <c r="H128" s="37">
        <v>1572</v>
      </c>
      <c r="I128" s="38">
        <f t="shared" si="23"/>
        <v>29.621254946297341</v>
      </c>
      <c r="J128" s="27"/>
      <c r="K128" s="37">
        <v>694</v>
      </c>
      <c r="L128" s="38">
        <f t="shared" si="20"/>
        <v>13.077068023365367</v>
      </c>
      <c r="M128" s="27"/>
      <c r="N128" s="37">
        <v>756</v>
      </c>
      <c r="O128" s="38">
        <f t="shared" si="21"/>
        <v>14.245336348219332</v>
      </c>
      <c r="P128" s="27"/>
      <c r="Q128" s="37">
        <f t="shared" si="17"/>
        <v>3022</v>
      </c>
      <c r="R128" s="38">
        <f t="shared" si="24"/>
        <v>56.943659317882044</v>
      </c>
      <c r="S128" s="27"/>
      <c r="T128" s="36">
        <v>2014</v>
      </c>
      <c r="U128" s="27"/>
      <c r="V128" s="63" t="s">
        <v>114</v>
      </c>
      <c r="W128" s="46"/>
    </row>
    <row r="129" spans="1:23" ht="78.75" x14ac:dyDescent="0.5">
      <c r="A129" s="130"/>
      <c r="B129" s="33">
        <f t="shared" si="18"/>
        <v>121</v>
      </c>
      <c r="C129" s="47" t="s">
        <v>115</v>
      </c>
      <c r="D129" s="48" t="s">
        <v>116</v>
      </c>
      <c r="E129" s="49"/>
      <c r="F129" s="36">
        <v>455.93</v>
      </c>
      <c r="G129" s="49"/>
      <c r="H129" s="37"/>
      <c r="I129" s="38">
        <f t="shared" si="23"/>
        <v>0</v>
      </c>
      <c r="J129" s="27"/>
      <c r="K129" s="37"/>
      <c r="L129" s="38">
        <f t="shared" si="20"/>
        <v>0</v>
      </c>
      <c r="M129" s="27"/>
      <c r="N129" s="37">
        <v>12745</v>
      </c>
      <c r="O129" s="38">
        <f t="shared" si="21"/>
        <v>27.953852565086745</v>
      </c>
      <c r="P129" s="27"/>
      <c r="Q129" s="37">
        <v>45608</v>
      </c>
      <c r="R129" s="38">
        <f t="shared" si="24"/>
        <v>100.03289978724804</v>
      </c>
      <c r="S129" s="27"/>
      <c r="T129" s="36">
        <v>2012</v>
      </c>
      <c r="U129" s="27"/>
      <c r="V129" s="63" t="s">
        <v>36</v>
      </c>
      <c r="W129" s="46"/>
    </row>
    <row r="130" spans="1:23" ht="236.25" x14ac:dyDescent="0.5">
      <c r="A130" s="130"/>
      <c r="B130" s="33">
        <f t="shared" si="18"/>
        <v>122</v>
      </c>
      <c r="C130" s="47" t="s">
        <v>450</v>
      </c>
      <c r="D130" s="48" t="s">
        <v>159</v>
      </c>
      <c r="E130" s="49"/>
      <c r="F130" s="36">
        <v>645.1</v>
      </c>
      <c r="G130" s="49"/>
      <c r="H130" s="37">
        <v>36521</v>
      </c>
      <c r="I130" s="38">
        <f t="shared" si="23"/>
        <v>56.612928228181673</v>
      </c>
      <c r="J130" s="27"/>
      <c r="K130" s="37">
        <v>15358</v>
      </c>
      <c r="L130" s="38">
        <f t="shared" si="20"/>
        <v>23.807161680359634</v>
      </c>
      <c r="M130" s="27"/>
      <c r="N130" s="37">
        <v>7723</v>
      </c>
      <c r="O130" s="38">
        <f t="shared" si="21"/>
        <v>11.97178731979538</v>
      </c>
      <c r="P130" s="27"/>
      <c r="Q130" s="37">
        <f t="shared" si="17"/>
        <v>59602</v>
      </c>
      <c r="R130" s="38">
        <f t="shared" si="24"/>
        <v>92.391877228336682</v>
      </c>
      <c r="S130" s="27"/>
      <c r="T130" s="36" t="s">
        <v>439</v>
      </c>
      <c r="U130" s="27"/>
      <c r="V130" s="63" t="s">
        <v>37</v>
      </c>
      <c r="W130" s="46"/>
    </row>
    <row r="131" spans="1:23" ht="79.150000000000006" thickBot="1" x14ac:dyDescent="0.55000000000000004">
      <c r="A131" s="131"/>
      <c r="B131" s="50">
        <f t="shared" si="18"/>
        <v>123</v>
      </c>
      <c r="C131" s="51" t="s">
        <v>38</v>
      </c>
      <c r="D131" s="52" t="s">
        <v>39</v>
      </c>
      <c r="E131" s="49"/>
      <c r="F131" s="53">
        <v>297.75</v>
      </c>
      <c r="G131" s="49"/>
      <c r="H131" s="54"/>
      <c r="I131" s="55">
        <f t="shared" si="23"/>
        <v>0</v>
      </c>
      <c r="J131" s="27"/>
      <c r="K131" s="54"/>
      <c r="L131" s="55">
        <f t="shared" si="20"/>
        <v>0</v>
      </c>
      <c r="M131" s="27"/>
      <c r="N131" s="54">
        <v>5549</v>
      </c>
      <c r="O131" s="55">
        <f t="shared" si="21"/>
        <v>18.636439966414777</v>
      </c>
      <c r="P131" s="27"/>
      <c r="Q131" s="54">
        <v>12975</v>
      </c>
      <c r="R131" s="55">
        <f t="shared" si="24"/>
        <v>43.576826196473554</v>
      </c>
      <c r="S131" s="27"/>
      <c r="T131" s="53">
        <v>2012</v>
      </c>
      <c r="U131" s="27"/>
      <c r="V131" s="65" t="s">
        <v>40</v>
      </c>
      <c r="W131" s="46"/>
    </row>
    <row r="132" spans="1:23" ht="16.149999999999999" thickBot="1" x14ac:dyDescent="0.55000000000000004">
      <c r="A132" s="49"/>
      <c r="B132" s="27"/>
      <c r="C132" s="66"/>
      <c r="D132" s="66"/>
      <c r="E132" s="49"/>
      <c r="F132" s="27"/>
      <c r="G132" s="27"/>
      <c r="H132" s="27"/>
      <c r="I132" s="27"/>
      <c r="J132" s="27"/>
      <c r="K132" s="27"/>
      <c r="L132" s="27"/>
      <c r="M132" s="27"/>
      <c r="N132" s="27"/>
      <c r="O132" s="27"/>
      <c r="P132" s="27"/>
      <c r="Q132" s="27"/>
      <c r="R132" s="27"/>
      <c r="S132" s="27"/>
      <c r="T132" s="27"/>
      <c r="U132" s="27"/>
      <c r="V132" s="72"/>
      <c r="W132" s="46"/>
    </row>
    <row r="133" spans="1:23" x14ac:dyDescent="0.5">
      <c r="A133" s="129" t="s">
        <v>41</v>
      </c>
      <c r="B133" s="22"/>
      <c r="C133" s="60"/>
      <c r="D133" s="61"/>
      <c r="E133" s="49"/>
      <c r="F133" s="26"/>
      <c r="G133" s="27"/>
      <c r="H133" s="28"/>
      <c r="I133" s="29"/>
      <c r="J133" s="27"/>
      <c r="K133" s="28"/>
      <c r="L133" s="29"/>
      <c r="M133" s="27"/>
      <c r="N133" s="28"/>
      <c r="O133" s="29"/>
      <c r="P133" s="27"/>
      <c r="Q133" s="28"/>
      <c r="R133" s="29"/>
      <c r="S133" s="27"/>
      <c r="T133" s="26"/>
      <c r="U133" s="27"/>
      <c r="V133" s="73"/>
      <c r="W133" s="31"/>
    </row>
    <row r="134" spans="1:23" ht="94.5" x14ac:dyDescent="0.5">
      <c r="A134" s="132"/>
      <c r="B134" s="45">
        <f>B131+1</f>
        <v>124</v>
      </c>
      <c r="C134" s="47" t="s">
        <v>42</v>
      </c>
      <c r="D134" s="48" t="s">
        <v>43</v>
      </c>
      <c r="E134" s="49"/>
      <c r="F134" s="36">
        <v>284</v>
      </c>
      <c r="G134" s="27"/>
      <c r="H134" s="37"/>
      <c r="I134" s="38">
        <f t="shared" ref="I134:I141" si="25">H134/F134</f>
        <v>0</v>
      </c>
      <c r="J134" s="27"/>
      <c r="K134" s="37">
        <v>8</v>
      </c>
      <c r="L134" s="38">
        <f t="shared" ref="L134:L141" si="26">K134/F134</f>
        <v>2.8169014084507043E-2</v>
      </c>
      <c r="M134" s="27"/>
      <c r="N134" s="40"/>
      <c r="O134" s="38">
        <f t="shared" ref="O134:O141" si="27">N134/F134</f>
        <v>0</v>
      </c>
      <c r="P134" s="27"/>
      <c r="Q134" s="37">
        <f>H134+K134+N134</f>
        <v>8</v>
      </c>
      <c r="R134" s="38">
        <f t="shared" ref="R134:R141" si="28">Q134/F134</f>
        <v>2.8169014084507043E-2</v>
      </c>
      <c r="S134" s="27"/>
      <c r="T134" s="36"/>
      <c r="U134" s="27"/>
      <c r="V134" s="63" t="s">
        <v>401</v>
      </c>
      <c r="W134" s="31"/>
    </row>
    <row r="135" spans="1:23" ht="94.5" x14ac:dyDescent="0.5">
      <c r="A135" s="132"/>
      <c r="B135" s="45">
        <f>B134+1</f>
        <v>125</v>
      </c>
      <c r="C135" s="47" t="s">
        <v>44</v>
      </c>
      <c r="D135" s="48" t="s">
        <v>45</v>
      </c>
      <c r="E135" s="49"/>
      <c r="F135" s="36">
        <v>1547</v>
      </c>
      <c r="G135" s="27"/>
      <c r="H135" s="37">
        <v>2615</v>
      </c>
      <c r="I135" s="38">
        <f t="shared" si="25"/>
        <v>1.6903684550743374</v>
      </c>
      <c r="J135" s="27"/>
      <c r="K135" s="37">
        <v>1200</v>
      </c>
      <c r="L135" s="38">
        <f t="shared" si="26"/>
        <v>0.77569489334195219</v>
      </c>
      <c r="M135" s="27"/>
      <c r="N135" s="37">
        <v>850</v>
      </c>
      <c r="O135" s="38">
        <f t="shared" si="27"/>
        <v>0.5494505494505495</v>
      </c>
      <c r="P135" s="27"/>
      <c r="Q135" s="37">
        <f>H135+K135+N135</f>
        <v>4665</v>
      </c>
      <c r="R135" s="38">
        <f t="shared" si="28"/>
        <v>3.015513897866839</v>
      </c>
      <c r="S135" s="27"/>
      <c r="T135" s="36"/>
      <c r="U135" s="27"/>
      <c r="V135" s="63" t="s">
        <v>352</v>
      </c>
      <c r="W135" s="31"/>
    </row>
    <row r="136" spans="1:23" ht="47.25" x14ac:dyDescent="0.5">
      <c r="A136" s="132"/>
      <c r="B136" s="45">
        <f t="shared" ref="B136:B141" si="29">B135+1</f>
        <v>126</v>
      </c>
      <c r="C136" s="47" t="s">
        <v>46</v>
      </c>
      <c r="D136" s="48" t="s">
        <v>47</v>
      </c>
      <c r="E136" s="49"/>
      <c r="F136" s="36">
        <v>7.66</v>
      </c>
      <c r="G136" s="27"/>
      <c r="H136" s="37">
        <v>6</v>
      </c>
      <c r="I136" s="38">
        <f t="shared" si="25"/>
        <v>0.78328981723237601</v>
      </c>
      <c r="J136" s="27"/>
      <c r="K136" s="37">
        <v>3</v>
      </c>
      <c r="L136" s="38">
        <f t="shared" si="26"/>
        <v>0.391644908616188</v>
      </c>
      <c r="M136" s="27"/>
      <c r="N136" s="37">
        <v>13</v>
      </c>
      <c r="O136" s="38">
        <f t="shared" si="27"/>
        <v>1.6971279373368147</v>
      </c>
      <c r="P136" s="27"/>
      <c r="Q136" s="37">
        <f t="shared" ref="Q136:Q140" si="30">H136+K136+N136</f>
        <v>22</v>
      </c>
      <c r="R136" s="38">
        <f t="shared" si="28"/>
        <v>2.8720626631853787</v>
      </c>
      <c r="S136" s="27"/>
      <c r="T136" s="36"/>
      <c r="U136" s="27"/>
      <c r="V136" s="63" t="s">
        <v>353</v>
      </c>
      <c r="W136" s="31"/>
    </row>
    <row r="137" spans="1:23" ht="110.25" x14ac:dyDescent="0.5">
      <c r="A137" s="132"/>
      <c r="B137" s="45">
        <f t="shared" si="29"/>
        <v>127</v>
      </c>
      <c r="C137" s="47" t="s">
        <v>48</v>
      </c>
      <c r="D137" s="48" t="s">
        <v>49</v>
      </c>
      <c r="E137" s="49"/>
      <c r="F137" s="36">
        <v>11900</v>
      </c>
      <c r="G137" s="27"/>
      <c r="H137" s="37">
        <v>31560</v>
      </c>
      <c r="I137" s="38">
        <f t="shared" si="25"/>
        <v>2.6521008403361344</v>
      </c>
      <c r="J137" s="27"/>
      <c r="K137" s="37">
        <v>20280</v>
      </c>
      <c r="L137" s="38">
        <f t="shared" si="26"/>
        <v>1.7042016806722688</v>
      </c>
      <c r="M137" s="27"/>
      <c r="N137" s="37">
        <v>29310</v>
      </c>
      <c r="O137" s="38">
        <f t="shared" si="27"/>
        <v>2.4630252100840337</v>
      </c>
      <c r="P137" s="27"/>
      <c r="Q137" s="37">
        <f t="shared" si="30"/>
        <v>81150</v>
      </c>
      <c r="R137" s="38">
        <f t="shared" si="28"/>
        <v>6.8193277310924367</v>
      </c>
      <c r="S137" s="27"/>
      <c r="T137" s="36"/>
      <c r="U137" s="27"/>
      <c r="V137" s="63" t="s">
        <v>334</v>
      </c>
      <c r="W137" s="31"/>
    </row>
    <row r="138" spans="1:23" x14ac:dyDescent="0.5">
      <c r="A138" s="132"/>
      <c r="B138" s="45">
        <f t="shared" si="29"/>
        <v>128</v>
      </c>
      <c r="C138" s="47" t="s">
        <v>50</v>
      </c>
      <c r="D138" s="48" t="s">
        <v>51</v>
      </c>
      <c r="E138" s="49"/>
      <c r="F138" s="36">
        <v>3.12</v>
      </c>
      <c r="G138" s="27"/>
      <c r="H138" s="37">
        <v>6</v>
      </c>
      <c r="I138" s="38">
        <f t="shared" si="25"/>
        <v>1.9230769230769229</v>
      </c>
      <c r="J138" s="27"/>
      <c r="K138" s="37">
        <v>2</v>
      </c>
      <c r="L138" s="38">
        <f t="shared" si="26"/>
        <v>0.64102564102564097</v>
      </c>
      <c r="M138" s="27"/>
      <c r="N138" s="37">
        <v>13</v>
      </c>
      <c r="O138" s="38">
        <f t="shared" si="27"/>
        <v>4.166666666666667</v>
      </c>
      <c r="P138" s="27"/>
      <c r="Q138" s="37">
        <f t="shared" si="30"/>
        <v>21</v>
      </c>
      <c r="R138" s="38">
        <f t="shared" si="28"/>
        <v>6.7307692307692308</v>
      </c>
      <c r="S138" s="27"/>
      <c r="T138" s="36"/>
      <c r="U138" s="27"/>
      <c r="V138" s="63" t="s">
        <v>335</v>
      </c>
      <c r="W138" s="31"/>
    </row>
    <row r="139" spans="1:23" ht="31.5" x14ac:dyDescent="0.5">
      <c r="A139" s="132"/>
      <c r="B139" s="45">
        <f t="shared" si="29"/>
        <v>129</v>
      </c>
      <c r="C139" s="47" t="s">
        <v>193</v>
      </c>
      <c r="D139" s="48" t="s">
        <v>52</v>
      </c>
      <c r="E139" s="49"/>
      <c r="F139" s="36">
        <v>264.95</v>
      </c>
      <c r="G139" s="27"/>
      <c r="H139" s="37">
        <v>254</v>
      </c>
      <c r="I139" s="38">
        <f t="shared" si="25"/>
        <v>0.95867144744291377</v>
      </c>
      <c r="J139" s="27"/>
      <c r="K139" s="37">
        <v>193</v>
      </c>
      <c r="L139" s="38">
        <f t="shared" si="26"/>
        <v>0.72843932817512747</v>
      </c>
      <c r="M139" s="27"/>
      <c r="N139" s="37">
        <v>336</v>
      </c>
      <c r="O139" s="38">
        <f t="shared" si="27"/>
        <v>1.2681638044914136</v>
      </c>
      <c r="P139" s="27"/>
      <c r="Q139" s="37">
        <f t="shared" si="30"/>
        <v>783</v>
      </c>
      <c r="R139" s="38">
        <f t="shared" si="28"/>
        <v>2.9552745801094549</v>
      </c>
      <c r="S139" s="27"/>
      <c r="T139" s="36"/>
      <c r="U139" s="27"/>
      <c r="V139" s="63" t="s">
        <v>359</v>
      </c>
      <c r="W139" s="31"/>
    </row>
    <row r="140" spans="1:23" ht="63" x14ac:dyDescent="0.5">
      <c r="A140" s="132"/>
      <c r="B140" s="45">
        <f t="shared" si="29"/>
        <v>130</v>
      </c>
      <c r="C140" s="47" t="s">
        <v>161</v>
      </c>
      <c r="D140" s="48" t="s">
        <v>53</v>
      </c>
      <c r="E140" s="49"/>
      <c r="F140" s="36">
        <v>1792</v>
      </c>
      <c r="G140" s="27"/>
      <c r="H140" s="37">
        <v>2239</v>
      </c>
      <c r="I140" s="38">
        <f t="shared" si="25"/>
        <v>1.2494419642857142</v>
      </c>
      <c r="J140" s="27"/>
      <c r="K140" s="37">
        <v>2722</v>
      </c>
      <c r="L140" s="38">
        <f t="shared" si="26"/>
        <v>1.5189732142857142</v>
      </c>
      <c r="M140" s="27"/>
      <c r="N140" s="37">
        <v>4951</v>
      </c>
      <c r="O140" s="38">
        <f t="shared" si="27"/>
        <v>2.7628348214285716</v>
      </c>
      <c r="P140" s="27"/>
      <c r="Q140" s="37">
        <f t="shared" si="30"/>
        <v>9912</v>
      </c>
      <c r="R140" s="38">
        <f t="shared" si="28"/>
        <v>5.53125</v>
      </c>
      <c r="S140" s="27"/>
      <c r="T140" s="36"/>
      <c r="U140" s="27"/>
      <c r="V140" s="63" t="s">
        <v>336</v>
      </c>
      <c r="W140" s="31"/>
    </row>
    <row r="141" spans="1:23" ht="16.149999999999999" thickBot="1" x14ac:dyDescent="0.55000000000000004">
      <c r="A141" s="133"/>
      <c r="B141" s="74">
        <f t="shared" si="29"/>
        <v>131</v>
      </c>
      <c r="C141" s="51" t="s">
        <v>451</v>
      </c>
      <c r="D141" s="52" t="s">
        <v>54</v>
      </c>
      <c r="E141" s="49"/>
      <c r="F141" s="53">
        <v>204.8</v>
      </c>
      <c r="G141" s="49"/>
      <c r="H141" s="54">
        <v>359</v>
      </c>
      <c r="I141" s="55">
        <f t="shared" si="25"/>
        <v>1.7529296875</v>
      </c>
      <c r="J141" s="27"/>
      <c r="K141" s="54">
        <v>124</v>
      </c>
      <c r="L141" s="55">
        <f t="shared" si="26"/>
        <v>0.60546875</v>
      </c>
      <c r="M141" s="27"/>
      <c r="N141" s="54">
        <v>138</v>
      </c>
      <c r="O141" s="55">
        <f t="shared" si="27"/>
        <v>0.673828125</v>
      </c>
      <c r="P141" s="27"/>
      <c r="Q141" s="54">
        <f>SUM(H141+K141+N141)</f>
        <v>621</v>
      </c>
      <c r="R141" s="55">
        <f t="shared" si="28"/>
        <v>3.0322265625</v>
      </c>
      <c r="S141" s="27"/>
      <c r="T141" s="53" t="s">
        <v>55</v>
      </c>
      <c r="U141" s="27"/>
      <c r="V141" s="65" t="s">
        <v>452</v>
      </c>
      <c r="W141" s="46"/>
    </row>
    <row r="142" spans="1:23" ht="16.149999999999999" thickBot="1" x14ac:dyDescent="0.55000000000000004">
      <c r="A142" s="75"/>
      <c r="B142" s="41"/>
      <c r="C142" s="76"/>
      <c r="D142" s="76"/>
      <c r="E142" s="75"/>
      <c r="F142" s="27"/>
      <c r="G142" s="27"/>
      <c r="H142" s="27"/>
      <c r="I142" s="27"/>
      <c r="J142" s="27"/>
      <c r="K142" s="27"/>
      <c r="L142" s="27"/>
      <c r="M142" s="27"/>
      <c r="N142" s="27"/>
      <c r="O142" s="27"/>
      <c r="P142" s="27"/>
      <c r="Q142" s="27"/>
      <c r="R142" s="27"/>
      <c r="S142" s="27"/>
      <c r="T142" s="27"/>
      <c r="U142" s="27"/>
      <c r="V142" s="27"/>
      <c r="W142" s="46"/>
    </row>
    <row r="143" spans="1:23" ht="31.5" x14ac:dyDescent="0.5">
      <c r="A143" s="129" t="s">
        <v>56</v>
      </c>
      <c r="B143" s="77">
        <f>B141+1</f>
        <v>132</v>
      </c>
      <c r="C143" s="60" t="s">
        <v>453</v>
      </c>
      <c r="D143" s="61" t="s">
        <v>221</v>
      </c>
      <c r="E143" s="49"/>
      <c r="F143" s="26">
        <v>227.28</v>
      </c>
      <c r="G143" s="27"/>
      <c r="H143" s="28">
        <v>5666</v>
      </c>
      <c r="I143" s="29">
        <f>H143/F143</f>
        <v>24.929602252727914</v>
      </c>
      <c r="J143" s="27"/>
      <c r="K143" s="28">
        <v>3876</v>
      </c>
      <c r="L143" s="29">
        <f>K143/F143</f>
        <v>17.053854276663145</v>
      </c>
      <c r="M143" s="27"/>
      <c r="N143" s="28">
        <v>1669</v>
      </c>
      <c r="O143" s="29">
        <f>N143/F143</f>
        <v>7.3433650123196061</v>
      </c>
      <c r="P143" s="27"/>
      <c r="Q143" s="28">
        <f t="shared" ref="Q143:Q168" si="31">H143+K143+N143</f>
        <v>11211</v>
      </c>
      <c r="R143" s="29">
        <f>Q143/F143</f>
        <v>49.326821541710665</v>
      </c>
      <c r="S143" s="27"/>
      <c r="T143" s="26">
        <v>2012</v>
      </c>
      <c r="U143" s="27"/>
      <c r="V143" s="62" t="s">
        <v>162</v>
      </c>
      <c r="W143" s="46"/>
    </row>
    <row r="144" spans="1:23" ht="47.25" x14ac:dyDescent="0.5">
      <c r="A144" s="132"/>
      <c r="B144" s="45">
        <f>B143+1</f>
        <v>133</v>
      </c>
      <c r="C144" s="47" t="s">
        <v>440</v>
      </c>
      <c r="D144" s="48" t="s">
        <v>57</v>
      </c>
      <c r="E144" s="49"/>
      <c r="F144" s="36">
        <v>13506.59</v>
      </c>
      <c r="G144" s="27"/>
      <c r="H144" s="37">
        <v>293021</v>
      </c>
      <c r="I144" s="38">
        <f t="shared" ref="I144:I168" si="32">H144/F144</f>
        <v>21.694669046739406</v>
      </c>
      <c r="J144" s="27"/>
      <c r="K144" s="37">
        <v>194634</v>
      </c>
      <c r="L144" s="38">
        <f t="shared" ref="L144:L168" si="33">K144/F144</f>
        <v>14.410298972575609</v>
      </c>
      <c r="M144" s="27"/>
      <c r="N144" s="37">
        <v>53471</v>
      </c>
      <c r="O144" s="38">
        <f t="shared" ref="O144:O168" si="34">N144/F144</f>
        <v>3.9588822937543822</v>
      </c>
      <c r="P144" s="27"/>
      <c r="Q144" s="37">
        <f t="shared" si="31"/>
        <v>541126</v>
      </c>
      <c r="R144" s="38">
        <f t="shared" ref="R144:R168" si="35">Q144/F144</f>
        <v>40.063850313069395</v>
      </c>
      <c r="S144" s="27"/>
      <c r="T144" s="36">
        <v>2012</v>
      </c>
      <c r="U144" s="27"/>
      <c r="V144" s="63" t="s">
        <v>455</v>
      </c>
      <c r="W144" s="46"/>
    </row>
    <row r="145" spans="1:23" ht="47.25" x14ac:dyDescent="0.5">
      <c r="A145" s="132"/>
      <c r="B145" s="45">
        <f>B144+1</f>
        <v>134</v>
      </c>
      <c r="C145" s="47" t="s">
        <v>456</v>
      </c>
      <c r="D145" s="48" t="s">
        <v>58</v>
      </c>
      <c r="E145" s="49"/>
      <c r="F145" s="36">
        <v>29.09</v>
      </c>
      <c r="G145" s="49"/>
      <c r="H145" s="37">
        <v>409</v>
      </c>
      <c r="I145" s="38">
        <f t="shared" si="32"/>
        <v>14.059814369199037</v>
      </c>
      <c r="J145" s="27"/>
      <c r="K145" s="37">
        <v>238</v>
      </c>
      <c r="L145" s="38">
        <f t="shared" si="33"/>
        <v>8.1815056720522517</v>
      </c>
      <c r="M145" s="27"/>
      <c r="N145" s="37">
        <v>677</v>
      </c>
      <c r="O145" s="38">
        <f t="shared" si="34"/>
        <v>23.272602268820901</v>
      </c>
      <c r="P145" s="27"/>
      <c r="Q145" s="37">
        <f t="shared" si="31"/>
        <v>1324</v>
      </c>
      <c r="R145" s="38">
        <f t="shared" si="35"/>
        <v>45.513922310072189</v>
      </c>
      <c r="S145" s="27"/>
      <c r="T145" s="36">
        <v>2014</v>
      </c>
      <c r="U145" s="27"/>
      <c r="V145" s="63" t="s">
        <v>429</v>
      </c>
      <c r="W145" s="46"/>
    </row>
    <row r="146" spans="1:23" x14ac:dyDescent="0.5">
      <c r="A146" s="132"/>
      <c r="B146" s="45">
        <f t="shared" ref="B146:B168" si="36">B145+1</f>
        <v>135</v>
      </c>
      <c r="C146" s="47" t="s">
        <v>59</v>
      </c>
      <c r="D146" s="48" t="s">
        <v>60</v>
      </c>
      <c r="E146" s="49"/>
      <c r="F146" s="36">
        <v>46.27</v>
      </c>
      <c r="G146" s="49"/>
      <c r="H146" s="37">
        <v>856</v>
      </c>
      <c r="I146" s="38">
        <f t="shared" si="32"/>
        <v>18.50010806137886</v>
      </c>
      <c r="J146" s="27"/>
      <c r="K146" s="37">
        <v>759</v>
      </c>
      <c r="L146" s="38">
        <f t="shared" si="33"/>
        <v>16.403717311432892</v>
      </c>
      <c r="M146" s="27"/>
      <c r="N146" s="37">
        <v>289</v>
      </c>
      <c r="O146" s="38">
        <f t="shared" si="34"/>
        <v>6.2459476982926301</v>
      </c>
      <c r="P146" s="27"/>
      <c r="Q146" s="37">
        <f t="shared" si="31"/>
        <v>1904</v>
      </c>
      <c r="R146" s="38">
        <f t="shared" si="35"/>
        <v>41.149773071104384</v>
      </c>
      <c r="S146" s="27"/>
      <c r="T146" s="36">
        <v>2015</v>
      </c>
      <c r="U146" s="27"/>
      <c r="V146" s="63" t="s">
        <v>61</v>
      </c>
      <c r="W146" s="46"/>
    </row>
    <row r="147" spans="1:23" x14ac:dyDescent="0.5">
      <c r="A147" s="132"/>
      <c r="B147" s="45">
        <f t="shared" si="36"/>
        <v>136</v>
      </c>
      <c r="C147" s="34" t="s">
        <v>62</v>
      </c>
      <c r="D147" s="35" t="s">
        <v>63</v>
      </c>
      <c r="E147" s="49"/>
      <c r="F147" s="69">
        <v>2.79</v>
      </c>
      <c r="G147" s="67"/>
      <c r="H147" s="70">
        <v>40</v>
      </c>
      <c r="I147" s="38">
        <f t="shared" si="32"/>
        <v>14.336917562724015</v>
      </c>
      <c r="J147" s="71"/>
      <c r="K147" s="70">
        <v>31</v>
      </c>
      <c r="L147" s="38">
        <f t="shared" si="33"/>
        <v>11.111111111111111</v>
      </c>
      <c r="M147" s="71"/>
      <c r="N147" s="70">
        <v>20</v>
      </c>
      <c r="O147" s="38">
        <f t="shared" si="34"/>
        <v>7.1684587813620073</v>
      </c>
      <c r="P147" s="71"/>
      <c r="Q147" s="37">
        <f t="shared" si="31"/>
        <v>91</v>
      </c>
      <c r="R147" s="38">
        <f t="shared" si="35"/>
        <v>32.616487455197131</v>
      </c>
      <c r="S147" s="27"/>
      <c r="T147" s="69" t="s">
        <v>439</v>
      </c>
      <c r="U147" s="71"/>
      <c r="V147" s="63" t="s">
        <v>508</v>
      </c>
      <c r="W147" s="31"/>
    </row>
    <row r="148" spans="1:23" x14ac:dyDescent="0.5">
      <c r="A148" s="132"/>
      <c r="B148" s="45">
        <f t="shared" si="36"/>
        <v>137</v>
      </c>
      <c r="C148" s="34" t="s">
        <v>64</v>
      </c>
      <c r="D148" s="35" t="s">
        <v>65</v>
      </c>
      <c r="E148" s="49"/>
      <c r="F148" s="69">
        <v>8.86</v>
      </c>
      <c r="G148" s="67"/>
      <c r="H148" s="37">
        <v>16</v>
      </c>
      <c r="I148" s="38">
        <f t="shared" si="32"/>
        <v>1.8058690744920995</v>
      </c>
      <c r="J148" s="27"/>
      <c r="K148" s="37">
        <v>9</v>
      </c>
      <c r="L148" s="38">
        <f t="shared" si="33"/>
        <v>1.0158013544018059</v>
      </c>
      <c r="M148" s="27"/>
      <c r="N148" s="37">
        <v>12</v>
      </c>
      <c r="O148" s="38">
        <f t="shared" si="34"/>
        <v>1.3544018058690745</v>
      </c>
      <c r="P148" s="71"/>
      <c r="Q148" s="37">
        <f t="shared" si="31"/>
        <v>37</v>
      </c>
      <c r="R148" s="38">
        <f t="shared" si="35"/>
        <v>4.1760722347629802</v>
      </c>
      <c r="S148" s="27"/>
      <c r="T148" s="69">
        <v>2014</v>
      </c>
      <c r="U148" s="71"/>
      <c r="V148" s="63" t="s">
        <v>66</v>
      </c>
      <c r="W148" s="31"/>
    </row>
    <row r="149" spans="1:23" ht="31.5" x14ac:dyDescent="0.5">
      <c r="A149" s="132"/>
      <c r="B149" s="45">
        <f t="shared" si="36"/>
        <v>138</v>
      </c>
      <c r="C149" s="34" t="s">
        <v>67</v>
      </c>
      <c r="D149" s="35" t="s">
        <v>68</v>
      </c>
      <c r="E149" s="49"/>
      <c r="F149" s="69">
        <v>1.1000000000000001</v>
      </c>
      <c r="G149" s="67"/>
      <c r="H149" s="37">
        <v>1</v>
      </c>
      <c r="I149" s="38">
        <f t="shared" si="32"/>
        <v>0.90909090909090906</v>
      </c>
      <c r="J149" s="27"/>
      <c r="K149" s="37">
        <v>2</v>
      </c>
      <c r="L149" s="38">
        <f t="shared" si="33"/>
        <v>1.8181818181818181</v>
      </c>
      <c r="M149" s="27"/>
      <c r="N149" s="37">
        <v>2</v>
      </c>
      <c r="O149" s="38">
        <f t="shared" si="34"/>
        <v>1.8181818181818181</v>
      </c>
      <c r="P149" s="71"/>
      <c r="Q149" s="37">
        <f t="shared" si="31"/>
        <v>5</v>
      </c>
      <c r="R149" s="38">
        <f t="shared" si="35"/>
        <v>4.545454545454545</v>
      </c>
      <c r="S149" s="27"/>
      <c r="T149" s="69">
        <v>2014</v>
      </c>
      <c r="U149" s="71"/>
      <c r="V149" s="63" t="s">
        <v>341</v>
      </c>
      <c r="W149" s="31"/>
    </row>
    <row r="150" spans="1:23" ht="78.75" x14ac:dyDescent="0.5">
      <c r="A150" s="132"/>
      <c r="B150" s="45">
        <f t="shared" si="36"/>
        <v>139</v>
      </c>
      <c r="C150" s="34" t="s">
        <v>69</v>
      </c>
      <c r="D150" s="35" t="s">
        <v>70</v>
      </c>
      <c r="E150" s="49"/>
      <c r="F150" s="69">
        <v>66.89</v>
      </c>
      <c r="G150" s="67"/>
      <c r="H150" s="37">
        <v>65</v>
      </c>
      <c r="I150" s="38">
        <f t="shared" si="32"/>
        <v>0.97174465540439525</v>
      </c>
      <c r="J150" s="27"/>
      <c r="K150" s="37">
        <v>60</v>
      </c>
      <c r="L150" s="38">
        <f t="shared" si="33"/>
        <v>0.89699506652713412</v>
      </c>
      <c r="M150" s="27"/>
      <c r="N150" s="37">
        <v>66</v>
      </c>
      <c r="O150" s="38">
        <f t="shared" si="34"/>
        <v>0.98669457317984754</v>
      </c>
      <c r="P150" s="67"/>
      <c r="Q150" s="37">
        <f t="shared" si="31"/>
        <v>191</v>
      </c>
      <c r="R150" s="38">
        <f t="shared" si="35"/>
        <v>2.8554342951113769</v>
      </c>
      <c r="S150" s="27"/>
      <c r="T150" s="69">
        <v>2014</v>
      </c>
      <c r="U150" s="71"/>
      <c r="V150" s="63" t="s">
        <v>342</v>
      </c>
      <c r="W150" s="31"/>
    </row>
    <row r="151" spans="1:23" ht="110.25" x14ac:dyDescent="0.5">
      <c r="A151" s="132"/>
      <c r="B151" s="45">
        <f t="shared" si="36"/>
        <v>140</v>
      </c>
      <c r="C151" s="34" t="s">
        <v>71</v>
      </c>
      <c r="D151" s="35" t="s">
        <v>72</v>
      </c>
      <c r="E151" s="49"/>
      <c r="F151" s="69">
        <v>1237.3900000000001</v>
      </c>
      <c r="G151" s="67"/>
      <c r="H151" s="37">
        <v>21275</v>
      </c>
      <c r="I151" s="38">
        <f t="shared" si="32"/>
        <v>17.19344749836349</v>
      </c>
      <c r="J151" s="27"/>
      <c r="K151" s="37">
        <v>8140</v>
      </c>
      <c r="L151" s="38">
        <f t="shared" si="33"/>
        <v>6.5783625211129877</v>
      </c>
      <c r="M151" s="27"/>
      <c r="N151" s="37">
        <v>10412</v>
      </c>
      <c r="O151" s="38">
        <f t="shared" si="34"/>
        <v>8.4144853279887499</v>
      </c>
      <c r="P151" s="71"/>
      <c r="Q151" s="37">
        <f t="shared" si="31"/>
        <v>39827</v>
      </c>
      <c r="R151" s="38">
        <f t="shared" si="35"/>
        <v>32.186295347465226</v>
      </c>
      <c r="S151" s="27"/>
      <c r="T151" s="69">
        <v>2013</v>
      </c>
      <c r="U151" s="71"/>
      <c r="V151" s="63" t="s">
        <v>340</v>
      </c>
      <c r="W151" s="31"/>
    </row>
    <row r="152" spans="1:23" ht="47.25" x14ac:dyDescent="0.5">
      <c r="A152" s="132"/>
      <c r="B152" s="45">
        <f t="shared" si="36"/>
        <v>141</v>
      </c>
      <c r="C152" s="34" t="s">
        <v>73</v>
      </c>
      <c r="D152" s="35" t="s">
        <v>74</v>
      </c>
      <c r="E152" s="49"/>
      <c r="F152" s="69">
        <v>285.73</v>
      </c>
      <c r="G152" s="67"/>
      <c r="H152" s="37">
        <v>1967</v>
      </c>
      <c r="I152" s="38">
        <f t="shared" si="32"/>
        <v>6.8841213733244668</v>
      </c>
      <c r="J152" s="27"/>
      <c r="K152" s="37">
        <v>684</v>
      </c>
      <c r="L152" s="38">
        <f t="shared" si="33"/>
        <v>2.3938683372414515</v>
      </c>
      <c r="M152" s="27"/>
      <c r="N152" s="37">
        <v>836</v>
      </c>
      <c r="O152" s="38">
        <f t="shared" si="34"/>
        <v>2.9258390788506632</v>
      </c>
      <c r="P152" s="71"/>
      <c r="Q152" s="37">
        <f t="shared" si="31"/>
        <v>3487</v>
      </c>
      <c r="R152" s="38">
        <f t="shared" si="35"/>
        <v>12.203828789416582</v>
      </c>
      <c r="S152" s="27"/>
      <c r="T152" s="69">
        <v>2011</v>
      </c>
      <c r="U152" s="71"/>
      <c r="V152" s="63" t="s">
        <v>343</v>
      </c>
      <c r="W152" s="31"/>
    </row>
    <row r="153" spans="1:23" ht="31.5" x14ac:dyDescent="0.5">
      <c r="A153" s="132"/>
      <c r="B153" s="45">
        <f t="shared" si="36"/>
        <v>142</v>
      </c>
      <c r="C153" s="34" t="s">
        <v>75</v>
      </c>
      <c r="D153" s="35" t="s">
        <v>76</v>
      </c>
      <c r="E153" s="49"/>
      <c r="F153" s="69">
        <v>0.53</v>
      </c>
      <c r="G153" s="67"/>
      <c r="H153" s="37">
        <v>6</v>
      </c>
      <c r="I153" s="38">
        <f t="shared" si="32"/>
        <v>11.320754716981131</v>
      </c>
      <c r="J153" s="27"/>
      <c r="K153" s="37">
        <v>1</v>
      </c>
      <c r="L153" s="38">
        <f t="shared" si="33"/>
        <v>1.8867924528301885</v>
      </c>
      <c r="M153" s="27"/>
      <c r="N153" s="37">
        <v>2</v>
      </c>
      <c r="O153" s="38">
        <f t="shared" si="34"/>
        <v>3.773584905660377</v>
      </c>
      <c r="P153" s="67"/>
      <c r="Q153" s="37">
        <f t="shared" si="31"/>
        <v>9</v>
      </c>
      <c r="R153" s="38">
        <f t="shared" si="35"/>
        <v>16.981132075471699</v>
      </c>
      <c r="S153" s="27"/>
      <c r="T153" s="69">
        <v>2011</v>
      </c>
      <c r="U153" s="71"/>
      <c r="V153" s="63" t="s">
        <v>344</v>
      </c>
      <c r="W153" s="31"/>
    </row>
    <row r="154" spans="1:23" ht="31.5" x14ac:dyDescent="0.5">
      <c r="A154" s="132"/>
      <c r="B154" s="45">
        <f t="shared" si="36"/>
        <v>143</v>
      </c>
      <c r="C154" s="34" t="s">
        <v>77</v>
      </c>
      <c r="D154" s="35" t="s">
        <v>78</v>
      </c>
      <c r="E154" s="49"/>
      <c r="F154" s="69">
        <v>529.84</v>
      </c>
      <c r="G154" s="67"/>
      <c r="H154" s="37">
        <v>478</v>
      </c>
      <c r="I154" s="38">
        <f t="shared" si="32"/>
        <v>0.90215914238260597</v>
      </c>
      <c r="J154" s="27"/>
      <c r="K154" s="37">
        <v>310</v>
      </c>
      <c r="L154" s="38">
        <f t="shared" si="33"/>
        <v>0.58508228899290349</v>
      </c>
      <c r="M154" s="27"/>
      <c r="N154" s="37">
        <v>466</v>
      </c>
      <c r="O154" s="38">
        <f t="shared" si="34"/>
        <v>0.87951079571191293</v>
      </c>
      <c r="P154" s="71"/>
      <c r="Q154" s="37">
        <f t="shared" si="31"/>
        <v>1254</v>
      </c>
      <c r="R154" s="38">
        <f t="shared" si="35"/>
        <v>2.3667522270874226</v>
      </c>
      <c r="S154" s="27"/>
      <c r="T154" s="69">
        <v>2013</v>
      </c>
      <c r="U154" s="71"/>
      <c r="V154" s="63" t="s">
        <v>359</v>
      </c>
      <c r="W154" s="31"/>
    </row>
    <row r="155" spans="1:23" x14ac:dyDescent="0.5">
      <c r="A155" s="132"/>
      <c r="B155" s="45">
        <f t="shared" si="36"/>
        <v>144</v>
      </c>
      <c r="C155" s="34" t="s">
        <v>79</v>
      </c>
      <c r="D155" s="35" t="s">
        <v>53</v>
      </c>
      <c r="E155" s="49"/>
      <c r="F155" s="69">
        <v>1.04</v>
      </c>
      <c r="G155" s="67"/>
      <c r="H155" s="37">
        <v>11</v>
      </c>
      <c r="I155" s="38">
        <f t="shared" si="32"/>
        <v>10.576923076923077</v>
      </c>
      <c r="J155" s="27"/>
      <c r="K155" s="37">
        <v>7</v>
      </c>
      <c r="L155" s="38">
        <f t="shared" si="33"/>
        <v>6.7307692307692308</v>
      </c>
      <c r="M155" s="27"/>
      <c r="N155" s="37">
        <v>11</v>
      </c>
      <c r="O155" s="38">
        <f t="shared" si="34"/>
        <v>10.576923076923077</v>
      </c>
      <c r="P155" s="71"/>
      <c r="Q155" s="37">
        <f t="shared" si="31"/>
        <v>29</v>
      </c>
      <c r="R155" s="38">
        <f t="shared" si="35"/>
        <v>27.884615384615383</v>
      </c>
      <c r="S155" s="27"/>
      <c r="T155" s="69">
        <v>2014</v>
      </c>
      <c r="U155" s="71"/>
      <c r="V155" s="63" t="s">
        <v>345</v>
      </c>
      <c r="W155" s="31"/>
    </row>
    <row r="156" spans="1:23" ht="31.5" x14ac:dyDescent="0.5">
      <c r="A156" s="132"/>
      <c r="B156" s="45">
        <f t="shared" si="36"/>
        <v>145</v>
      </c>
      <c r="C156" s="34" t="s">
        <v>80</v>
      </c>
      <c r="D156" s="35" t="s">
        <v>81</v>
      </c>
      <c r="E156" s="49"/>
      <c r="F156" s="69">
        <v>4.6399999999999997</v>
      </c>
      <c r="G156" s="67"/>
      <c r="H156" s="37">
        <v>36</v>
      </c>
      <c r="I156" s="38">
        <f t="shared" si="32"/>
        <v>7.7586206896551726</v>
      </c>
      <c r="J156" s="27"/>
      <c r="K156" s="37">
        <v>24</v>
      </c>
      <c r="L156" s="38">
        <f t="shared" si="33"/>
        <v>5.1724137931034484</v>
      </c>
      <c r="M156" s="27"/>
      <c r="N156" s="37">
        <v>18</v>
      </c>
      <c r="O156" s="38">
        <f t="shared" si="34"/>
        <v>3.8793103448275863</v>
      </c>
      <c r="P156" s="71"/>
      <c r="Q156" s="37">
        <f t="shared" si="31"/>
        <v>78</v>
      </c>
      <c r="R156" s="38">
        <f t="shared" si="35"/>
        <v>16.810344827586206</v>
      </c>
      <c r="S156" s="27"/>
      <c r="T156" s="69">
        <v>2014</v>
      </c>
      <c r="U156" s="71"/>
      <c r="V156" s="63" t="s">
        <v>348</v>
      </c>
      <c r="W156" s="31"/>
    </row>
    <row r="157" spans="1:23" ht="63" x14ac:dyDescent="0.5">
      <c r="A157" s="132"/>
      <c r="B157" s="45">
        <f t="shared" si="36"/>
        <v>146</v>
      </c>
      <c r="C157" s="34" t="s">
        <v>82</v>
      </c>
      <c r="D157" s="35" t="s">
        <v>83</v>
      </c>
      <c r="E157" s="49"/>
      <c r="F157" s="69">
        <v>991.39</v>
      </c>
      <c r="G157" s="67"/>
      <c r="H157" s="37">
        <v>2500</v>
      </c>
      <c r="I157" s="38">
        <f t="shared" si="32"/>
        <v>2.5217119398016927</v>
      </c>
      <c r="J157" s="27"/>
      <c r="K157" s="37">
        <v>3611</v>
      </c>
      <c r="L157" s="38">
        <f t="shared" si="33"/>
        <v>3.6423607258495649</v>
      </c>
      <c r="M157" s="27"/>
      <c r="N157" s="37">
        <v>3362</v>
      </c>
      <c r="O157" s="38">
        <f t="shared" si="34"/>
        <v>3.3911982166453161</v>
      </c>
      <c r="P157" s="71"/>
      <c r="Q157" s="37">
        <f t="shared" si="31"/>
        <v>9473</v>
      </c>
      <c r="R157" s="38">
        <f t="shared" si="35"/>
        <v>9.5552708822965737</v>
      </c>
      <c r="S157" s="27"/>
      <c r="T157" s="69">
        <v>2014</v>
      </c>
      <c r="U157" s="71"/>
      <c r="V157" s="63" t="s">
        <v>349</v>
      </c>
      <c r="W157" s="31"/>
    </row>
    <row r="158" spans="1:23" ht="47.25" x14ac:dyDescent="0.5">
      <c r="A158" s="132"/>
      <c r="B158" s="45">
        <f t="shared" si="36"/>
        <v>147</v>
      </c>
      <c r="C158" s="34" t="s">
        <v>84</v>
      </c>
      <c r="D158" s="35" t="s">
        <v>85</v>
      </c>
      <c r="E158" s="49"/>
      <c r="F158" s="69">
        <v>504.24</v>
      </c>
      <c r="G158" s="67"/>
      <c r="H158" s="37">
        <v>15792</v>
      </c>
      <c r="I158" s="38">
        <f t="shared" si="32"/>
        <v>31.318419800095192</v>
      </c>
      <c r="J158" s="27"/>
      <c r="K158" s="37">
        <v>3771</v>
      </c>
      <c r="L158" s="38">
        <f t="shared" si="33"/>
        <v>7.4785816277962871</v>
      </c>
      <c r="M158" s="27"/>
      <c r="N158" s="37">
        <v>5463</v>
      </c>
      <c r="O158" s="38">
        <f t="shared" si="34"/>
        <v>10.834126606377914</v>
      </c>
      <c r="P158" s="71"/>
      <c r="Q158" s="37">
        <f t="shared" si="31"/>
        <v>25026</v>
      </c>
      <c r="R158" s="38">
        <f t="shared" si="35"/>
        <v>49.631128034269395</v>
      </c>
      <c r="S158" s="27"/>
      <c r="T158" s="69">
        <v>2014</v>
      </c>
      <c r="U158" s="71"/>
      <c r="V158" s="63" t="s">
        <v>328</v>
      </c>
      <c r="W158" s="31"/>
    </row>
    <row r="159" spans="1:23" x14ac:dyDescent="0.5">
      <c r="A159" s="132"/>
      <c r="B159" s="45">
        <f t="shared" si="36"/>
        <v>148</v>
      </c>
      <c r="C159" s="34" t="s">
        <v>86</v>
      </c>
      <c r="D159" s="35" t="s">
        <v>87</v>
      </c>
      <c r="E159" s="49"/>
      <c r="F159" s="69">
        <v>1.92</v>
      </c>
      <c r="G159" s="67"/>
      <c r="H159" s="37">
        <v>5</v>
      </c>
      <c r="I159" s="38">
        <f t="shared" si="32"/>
        <v>2.604166666666667</v>
      </c>
      <c r="J159" s="27"/>
      <c r="K159" s="37">
        <v>4</v>
      </c>
      <c r="L159" s="38">
        <f t="shared" si="33"/>
        <v>2.0833333333333335</v>
      </c>
      <c r="M159" s="27"/>
      <c r="N159" s="37">
        <v>5</v>
      </c>
      <c r="O159" s="38">
        <f t="shared" si="34"/>
        <v>2.604166666666667</v>
      </c>
      <c r="P159" s="71"/>
      <c r="Q159" s="37">
        <f t="shared" si="31"/>
        <v>14</v>
      </c>
      <c r="R159" s="38">
        <f t="shared" si="35"/>
        <v>7.291666666666667</v>
      </c>
      <c r="S159" s="27"/>
      <c r="T159" s="69">
        <v>2014</v>
      </c>
      <c r="U159" s="71"/>
      <c r="V159" s="63" t="s">
        <v>329</v>
      </c>
      <c r="W159" s="31"/>
    </row>
    <row r="160" spans="1:23" ht="47.25" x14ac:dyDescent="0.5">
      <c r="A160" s="132"/>
      <c r="B160" s="45">
        <f t="shared" si="36"/>
        <v>149</v>
      </c>
      <c r="C160" s="34" t="s">
        <v>88</v>
      </c>
      <c r="D160" s="35" t="s">
        <v>89</v>
      </c>
      <c r="E160" s="49"/>
      <c r="F160" s="69">
        <v>0.32</v>
      </c>
      <c r="G160" s="67"/>
      <c r="H160" s="37">
        <v>17</v>
      </c>
      <c r="I160" s="38">
        <f t="shared" si="32"/>
        <v>53.125</v>
      </c>
      <c r="J160" s="27"/>
      <c r="K160" s="37">
        <v>12</v>
      </c>
      <c r="L160" s="38">
        <f t="shared" si="33"/>
        <v>37.5</v>
      </c>
      <c r="M160" s="27"/>
      <c r="N160" s="37">
        <v>7</v>
      </c>
      <c r="O160" s="38">
        <f t="shared" si="34"/>
        <v>21.875</v>
      </c>
      <c r="P160" s="67"/>
      <c r="Q160" s="37">
        <f t="shared" si="31"/>
        <v>36</v>
      </c>
      <c r="R160" s="38">
        <f t="shared" si="35"/>
        <v>112.5</v>
      </c>
      <c r="S160" s="27"/>
      <c r="T160" s="69">
        <v>2014</v>
      </c>
      <c r="U160" s="71"/>
      <c r="V160" s="63" t="s">
        <v>351</v>
      </c>
      <c r="W160" s="31"/>
    </row>
    <row r="161" spans="1:23" x14ac:dyDescent="0.5">
      <c r="A161" s="132"/>
      <c r="B161" s="45">
        <f t="shared" si="36"/>
        <v>150</v>
      </c>
      <c r="C161" s="34" t="s">
        <v>90</v>
      </c>
      <c r="D161" s="35" t="s">
        <v>91</v>
      </c>
      <c r="E161" s="49"/>
      <c r="F161" s="69">
        <v>53.99</v>
      </c>
      <c r="G161" s="67"/>
      <c r="H161" s="37">
        <v>1019</v>
      </c>
      <c r="I161" s="38">
        <f t="shared" si="32"/>
        <v>18.873865530653823</v>
      </c>
      <c r="J161" s="27"/>
      <c r="K161" s="37">
        <v>375</v>
      </c>
      <c r="L161" s="38">
        <f t="shared" si="33"/>
        <v>6.9457306908686789</v>
      </c>
      <c r="M161" s="27"/>
      <c r="N161" s="37">
        <v>304</v>
      </c>
      <c r="O161" s="38">
        <f t="shared" si="34"/>
        <v>5.6306723467308757</v>
      </c>
      <c r="P161" s="71"/>
      <c r="Q161" s="37">
        <f t="shared" si="31"/>
        <v>1698</v>
      </c>
      <c r="R161" s="38">
        <f t="shared" si="35"/>
        <v>31.450268568253378</v>
      </c>
      <c r="S161" s="27"/>
      <c r="T161" s="69">
        <v>2013</v>
      </c>
      <c r="U161" s="71"/>
      <c r="V161" s="63" t="s">
        <v>330</v>
      </c>
      <c r="W161" s="31"/>
    </row>
    <row r="162" spans="1:23" ht="78.75" x14ac:dyDescent="0.5">
      <c r="A162" s="132"/>
      <c r="B162" s="45">
        <f t="shared" si="36"/>
        <v>151</v>
      </c>
      <c r="C162" s="34" t="s">
        <v>0</v>
      </c>
      <c r="D162" s="35" t="s">
        <v>1</v>
      </c>
      <c r="E162" s="49"/>
      <c r="F162" s="69">
        <v>5.38</v>
      </c>
      <c r="G162" s="67"/>
      <c r="H162" s="37">
        <v>5</v>
      </c>
      <c r="I162" s="38">
        <f t="shared" si="32"/>
        <v>0.92936802973977695</v>
      </c>
      <c r="J162" s="27"/>
      <c r="K162" s="37">
        <v>3</v>
      </c>
      <c r="L162" s="38">
        <f t="shared" si="33"/>
        <v>0.55762081784386619</v>
      </c>
      <c r="M162" s="27"/>
      <c r="N162" s="37">
        <v>4</v>
      </c>
      <c r="O162" s="38">
        <f t="shared" si="34"/>
        <v>0.74349442379182162</v>
      </c>
      <c r="P162" s="71"/>
      <c r="Q162" s="37">
        <f t="shared" si="31"/>
        <v>12</v>
      </c>
      <c r="R162" s="38">
        <f t="shared" si="35"/>
        <v>2.2304832713754648</v>
      </c>
      <c r="S162" s="27"/>
      <c r="T162" s="69">
        <v>2011</v>
      </c>
      <c r="U162" s="71"/>
      <c r="V162" s="63" t="s">
        <v>331</v>
      </c>
      <c r="W162" s="31"/>
    </row>
    <row r="163" spans="1:23" x14ac:dyDescent="0.5">
      <c r="A163" s="132"/>
      <c r="B163" s="45">
        <v>152</v>
      </c>
      <c r="C163" s="34" t="s">
        <v>525</v>
      </c>
      <c r="D163" s="35" t="s">
        <v>526</v>
      </c>
      <c r="E163" s="49"/>
      <c r="F163" s="69">
        <v>233.2</v>
      </c>
      <c r="G163" s="115"/>
      <c r="H163" s="37">
        <v>5905</v>
      </c>
      <c r="I163" s="38">
        <f t="shared" si="32"/>
        <v>25.321612349914236</v>
      </c>
      <c r="J163" s="27"/>
      <c r="K163" s="37">
        <v>1029</v>
      </c>
      <c r="L163" s="38">
        <f t="shared" si="33"/>
        <v>4.412521440823328</v>
      </c>
      <c r="M163" s="27"/>
      <c r="N163" s="37">
        <v>2418</v>
      </c>
      <c r="O163" s="38">
        <f t="shared" si="34"/>
        <v>10.368782161234991</v>
      </c>
      <c r="P163" s="71"/>
      <c r="Q163" s="37">
        <f t="shared" si="31"/>
        <v>9352</v>
      </c>
      <c r="R163" s="38">
        <f t="shared" si="35"/>
        <v>40.102915951972555</v>
      </c>
      <c r="S163" s="27"/>
      <c r="T163" s="69">
        <v>2014</v>
      </c>
      <c r="U163" s="71"/>
      <c r="V163" s="63" t="s">
        <v>527</v>
      </c>
      <c r="W163" s="114"/>
    </row>
    <row r="164" spans="1:23" x14ac:dyDescent="0.5">
      <c r="A164" s="132"/>
      <c r="B164" s="45">
        <v>153</v>
      </c>
      <c r="C164" s="34" t="s">
        <v>2</v>
      </c>
      <c r="D164" s="35" t="s">
        <v>3</v>
      </c>
      <c r="E164" s="49"/>
      <c r="F164" s="69">
        <v>677.26</v>
      </c>
      <c r="G164" s="67"/>
      <c r="H164" s="37">
        <v>4284</v>
      </c>
      <c r="I164" s="38">
        <f t="shared" si="32"/>
        <v>6.3254879957475714</v>
      </c>
      <c r="J164" s="27"/>
      <c r="K164" s="37">
        <v>1523</v>
      </c>
      <c r="L164" s="38">
        <f t="shared" si="33"/>
        <v>2.2487670909251984</v>
      </c>
      <c r="M164" s="27"/>
      <c r="N164" s="37">
        <v>3154</v>
      </c>
      <c r="O164" s="38">
        <f t="shared" si="34"/>
        <v>4.6570002657768068</v>
      </c>
      <c r="P164" s="71"/>
      <c r="Q164" s="37">
        <f t="shared" si="31"/>
        <v>8961</v>
      </c>
      <c r="R164" s="38">
        <f t="shared" si="35"/>
        <v>13.231255352449576</v>
      </c>
      <c r="S164" s="27"/>
      <c r="T164" s="69">
        <v>2014</v>
      </c>
      <c r="U164" s="71"/>
      <c r="V164" s="63" t="s">
        <v>337</v>
      </c>
      <c r="W164" s="31"/>
    </row>
    <row r="165" spans="1:23" x14ac:dyDescent="0.5">
      <c r="A165" s="132"/>
      <c r="B165" s="45">
        <f t="shared" si="36"/>
        <v>154</v>
      </c>
      <c r="C165" s="34" t="s">
        <v>4</v>
      </c>
      <c r="D165" s="35" t="s">
        <v>5</v>
      </c>
      <c r="E165" s="49"/>
      <c r="F165" s="69">
        <v>12.12</v>
      </c>
      <c r="G165" s="67"/>
      <c r="H165" s="37">
        <v>5</v>
      </c>
      <c r="I165" s="38">
        <f t="shared" si="32"/>
        <v>0.41254125412541259</v>
      </c>
      <c r="J165" s="27"/>
      <c r="K165" s="37">
        <v>1</v>
      </c>
      <c r="L165" s="38">
        <f t="shared" si="33"/>
        <v>8.2508250825082508E-2</v>
      </c>
      <c r="M165" s="27"/>
      <c r="N165" s="37">
        <v>1</v>
      </c>
      <c r="O165" s="38">
        <f t="shared" si="34"/>
        <v>8.2508250825082508E-2</v>
      </c>
      <c r="P165" s="67"/>
      <c r="Q165" s="37">
        <f t="shared" si="31"/>
        <v>7</v>
      </c>
      <c r="R165" s="38">
        <f t="shared" si="35"/>
        <v>0.57755775577557755</v>
      </c>
      <c r="S165" s="27"/>
      <c r="T165" s="69">
        <v>2014</v>
      </c>
      <c r="U165" s="71"/>
      <c r="V165" s="63" t="s">
        <v>338</v>
      </c>
      <c r="W165" s="31"/>
    </row>
    <row r="166" spans="1:23" x14ac:dyDescent="0.5">
      <c r="A166" s="132"/>
      <c r="B166" s="45">
        <f t="shared" si="36"/>
        <v>155</v>
      </c>
      <c r="C166" s="34" t="s">
        <v>6</v>
      </c>
      <c r="D166" s="35" t="s">
        <v>7</v>
      </c>
      <c r="E166" s="49"/>
      <c r="F166" s="69">
        <v>1.06</v>
      </c>
      <c r="G166" s="67"/>
      <c r="H166" s="37">
        <v>3</v>
      </c>
      <c r="I166" s="38">
        <f t="shared" si="32"/>
        <v>2.8301886792452828</v>
      </c>
      <c r="J166" s="27"/>
      <c r="K166" s="37">
        <v>1</v>
      </c>
      <c r="L166" s="38">
        <f t="shared" si="33"/>
        <v>0.94339622641509424</v>
      </c>
      <c r="M166" s="27"/>
      <c r="N166" s="37">
        <v>1</v>
      </c>
      <c r="O166" s="38">
        <f t="shared" si="34"/>
        <v>0.94339622641509424</v>
      </c>
      <c r="P166" s="71"/>
      <c r="Q166" s="37">
        <f t="shared" si="31"/>
        <v>5</v>
      </c>
      <c r="R166" s="38">
        <f t="shared" si="35"/>
        <v>4.7169811320754711</v>
      </c>
      <c r="S166" s="27"/>
      <c r="T166" s="69">
        <v>2014</v>
      </c>
      <c r="U166" s="71"/>
      <c r="V166" s="63" t="s">
        <v>332</v>
      </c>
      <c r="W166" s="31"/>
    </row>
    <row r="167" spans="1:23" x14ac:dyDescent="0.5">
      <c r="A167" s="132"/>
      <c r="B167" s="45">
        <f t="shared" si="36"/>
        <v>156</v>
      </c>
      <c r="C167" s="34" t="s">
        <v>8</v>
      </c>
      <c r="D167" s="35" t="s">
        <v>9</v>
      </c>
      <c r="E167" s="49"/>
      <c r="F167" s="69">
        <v>2.59</v>
      </c>
      <c r="G167" s="67"/>
      <c r="H167" s="37">
        <v>5</v>
      </c>
      <c r="I167" s="38">
        <f t="shared" si="32"/>
        <v>1.9305019305019306</v>
      </c>
      <c r="J167" s="27"/>
      <c r="K167" s="37">
        <v>2</v>
      </c>
      <c r="L167" s="38">
        <f t="shared" si="33"/>
        <v>0.77220077220077221</v>
      </c>
      <c r="M167" s="27"/>
      <c r="N167" s="37">
        <v>2</v>
      </c>
      <c r="O167" s="38">
        <f t="shared" si="34"/>
        <v>0.77220077220077221</v>
      </c>
      <c r="P167" s="71"/>
      <c r="Q167" s="37">
        <f t="shared" si="31"/>
        <v>9</v>
      </c>
      <c r="R167" s="38">
        <f t="shared" si="35"/>
        <v>3.4749034749034751</v>
      </c>
      <c r="S167" s="27"/>
      <c r="T167" s="69">
        <v>2014</v>
      </c>
      <c r="U167" s="71"/>
      <c r="V167" s="63" t="s">
        <v>333</v>
      </c>
      <c r="W167" s="31"/>
    </row>
    <row r="168" spans="1:23" ht="16.149999999999999" thickBot="1" x14ac:dyDescent="0.55000000000000004">
      <c r="A168" s="135"/>
      <c r="B168" s="74">
        <f t="shared" si="36"/>
        <v>157</v>
      </c>
      <c r="C168" s="78" t="s">
        <v>10</v>
      </c>
      <c r="D168" s="64" t="s">
        <v>11</v>
      </c>
      <c r="E168" s="49"/>
      <c r="F168" s="79">
        <v>72.42</v>
      </c>
      <c r="G168" s="67"/>
      <c r="H168" s="80">
        <v>1167</v>
      </c>
      <c r="I168" s="55">
        <f t="shared" si="32"/>
        <v>16.11433305716653</v>
      </c>
      <c r="J168" s="71"/>
      <c r="K168" s="80">
        <v>423</v>
      </c>
      <c r="L168" s="55">
        <f t="shared" si="33"/>
        <v>5.8409279204639599</v>
      </c>
      <c r="M168" s="71"/>
      <c r="N168" s="80">
        <v>426</v>
      </c>
      <c r="O168" s="55">
        <f t="shared" si="34"/>
        <v>5.8823529411764701</v>
      </c>
      <c r="P168" s="71"/>
      <c r="Q168" s="54">
        <f t="shared" si="31"/>
        <v>2016</v>
      </c>
      <c r="R168" s="55">
        <f t="shared" si="35"/>
        <v>27.837613918806959</v>
      </c>
      <c r="S168" s="27"/>
      <c r="T168" s="79" t="s">
        <v>12</v>
      </c>
      <c r="U168" s="71"/>
      <c r="V168" s="65" t="s">
        <v>163</v>
      </c>
      <c r="W168" s="31"/>
    </row>
    <row r="169" spans="1:23" ht="16.149999999999999" thickBot="1" x14ac:dyDescent="0.55000000000000004">
      <c r="A169" s="67"/>
      <c r="B169" s="71"/>
      <c r="C169" s="81"/>
      <c r="D169" s="81"/>
      <c r="E169" s="67"/>
      <c r="F169" s="41"/>
      <c r="G169" s="41"/>
      <c r="H169" s="41"/>
      <c r="I169" s="41"/>
      <c r="J169" s="41"/>
      <c r="K169" s="41"/>
      <c r="L169" s="41"/>
      <c r="M169" s="41"/>
      <c r="N169" s="41"/>
      <c r="O169" s="41"/>
      <c r="P169" s="41"/>
      <c r="Q169" s="41"/>
      <c r="R169" s="41"/>
      <c r="S169" s="41"/>
      <c r="T169" s="41"/>
      <c r="U169" s="41"/>
      <c r="V169" s="82"/>
      <c r="W169" s="31"/>
    </row>
    <row r="170" spans="1:23" ht="47.25" x14ac:dyDescent="0.5">
      <c r="A170" s="129" t="s">
        <v>13</v>
      </c>
      <c r="B170" s="77">
        <f>B168+1</f>
        <v>158</v>
      </c>
      <c r="C170" s="23" t="s">
        <v>14</v>
      </c>
      <c r="D170" s="24" t="s">
        <v>269</v>
      </c>
      <c r="E170" s="49"/>
      <c r="F170" s="83">
        <v>381.86</v>
      </c>
      <c r="G170" s="41"/>
      <c r="H170" s="84">
        <v>3204</v>
      </c>
      <c r="I170" s="29">
        <f>H170/F170</f>
        <v>8.3905096108521438</v>
      </c>
      <c r="J170" s="41"/>
      <c r="K170" s="84">
        <v>825</v>
      </c>
      <c r="L170" s="29">
        <f>K170/F170</f>
        <v>2.1604776619703556</v>
      </c>
      <c r="M170" s="41"/>
      <c r="N170" s="84">
        <v>599</v>
      </c>
      <c r="O170" s="29">
        <f>N170/F170</f>
        <v>1.5686377206305975</v>
      </c>
      <c r="P170" s="41"/>
      <c r="Q170" s="28">
        <f t="shared" ref="Q170:Q183" si="37">H170+K170+N170</f>
        <v>4628</v>
      </c>
      <c r="R170" s="29">
        <f>Q170/F170</f>
        <v>12.119624993453098</v>
      </c>
      <c r="S170" s="27"/>
      <c r="T170" s="83">
        <v>2013</v>
      </c>
      <c r="U170" s="41"/>
      <c r="V170" s="62" t="s">
        <v>411</v>
      </c>
      <c r="W170" s="31"/>
    </row>
    <row r="171" spans="1:23" x14ac:dyDescent="0.5">
      <c r="A171" s="136"/>
      <c r="B171" s="45">
        <f>B170+1</f>
        <v>159</v>
      </c>
      <c r="C171" s="34" t="s">
        <v>15</v>
      </c>
      <c r="D171" s="35" t="s">
        <v>16</v>
      </c>
      <c r="E171" s="49"/>
      <c r="F171" s="42">
        <v>13.34</v>
      </c>
      <c r="G171" s="41"/>
      <c r="H171" s="37">
        <v>201</v>
      </c>
      <c r="I171" s="38">
        <f t="shared" ref="I171:I183" si="38">H171/F171</f>
        <v>15.067466266866568</v>
      </c>
      <c r="J171" s="27"/>
      <c r="K171" s="37">
        <v>67</v>
      </c>
      <c r="L171" s="38">
        <f t="shared" ref="L171:L183" si="39">K171/F171</f>
        <v>5.0224887556221889</v>
      </c>
      <c r="M171" s="27"/>
      <c r="N171" s="37">
        <v>58</v>
      </c>
      <c r="O171" s="38">
        <f t="shared" ref="O171:O183" si="40">N171/F171</f>
        <v>4.3478260869565215</v>
      </c>
      <c r="P171" s="41"/>
      <c r="Q171" s="37">
        <f t="shared" si="37"/>
        <v>326</v>
      </c>
      <c r="R171" s="38">
        <f t="shared" ref="R171:R183" si="41">Q171/F171</f>
        <v>24.437781109445279</v>
      </c>
      <c r="S171" s="27"/>
      <c r="T171" s="85">
        <v>2012</v>
      </c>
      <c r="U171" s="21"/>
      <c r="V171" s="63" t="s">
        <v>357</v>
      </c>
      <c r="W171" s="31"/>
    </row>
    <row r="172" spans="1:23" x14ac:dyDescent="0.5">
      <c r="A172" s="136"/>
      <c r="B172" s="45">
        <f t="shared" ref="B172:B183" si="42">B171+1</f>
        <v>160</v>
      </c>
      <c r="C172" s="34" t="s">
        <v>17</v>
      </c>
      <c r="D172" s="35" t="s">
        <v>18</v>
      </c>
      <c r="E172" s="49"/>
      <c r="F172" s="42">
        <v>8.65</v>
      </c>
      <c r="G172" s="41"/>
      <c r="H172" s="37">
        <v>17</v>
      </c>
      <c r="I172" s="38">
        <f t="shared" si="38"/>
        <v>1.9653179190751444</v>
      </c>
      <c r="J172" s="27"/>
      <c r="K172" s="37">
        <v>9</v>
      </c>
      <c r="L172" s="38">
        <f t="shared" si="39"/>
        <v>1.0404624277456647</v>
      </c>
      <c r="M172" s="27"/>
      <c r="N172" s="37">
        <v>13</v>
      </c>
      <c r="O172" s="38">
        <f t="shared" si="40"/>
        <v>1.5028901734104045</v>
      </c>
      <c r="P172" s="41"/>
      <c r="Q172" s="37">
        <f t="shared" si="37"/>
        <v>39</v>
      </c>
      <c r="R172" s="38">
        <f t="shared" si="41"/>
        <v>4.5086705202312141</v>
      </c>
      <c r="S172" s="27"/>
      <c r="T172" s="85">
        <v>2013</v>
      </c>
      <c r="U172" s="21"/>
      <c r="V172" s="63" t="s">
        <v>358</v>
      </c>
      <c r="W172" s="31"/>
    </row>
    <row r="173" spans="1:23" x14ac:dyDescent="0.5">
      <c r="A173" s="136"/>
      <c r="B173" s="45">
        <f t="shared" si="42"/>
        <v>161</v>
      </c>
      <c r="C173" s="34" t="s">
        <v>19</v>
      </c>
      <c r="D173" s="35" t="s">
        <v>1</v>
      </c>
      <c r="E173" s="49"/>
      <c r="F173" s="42">
        <v>895.75</v>
      </c>
      <c r="G173" s="41"/>
      <c r="H173" s="37">
        <v>23966</v>
      </c>
      <c r="I173" s="38">
        <f t="shared" si="38"/>
        <v>26.755233044934414</v>
      </c>
      <c r="J173" s="27"/>
      <c r="K173" s="37">
        <v>5533</v>
      </c>
      <c r="L173" s="38">
        <f t="shared" si="39"/>
        <v>6.1769466927156014</v>
      </c>
      <c r="M173" s="27"/>
      <c r="N173" s="37">
        <v>15363</v>
      </c>
      <c r="O173" s="38">
        <f t="shared" si="40"/>
        <v>17.150990789840915</v>
      </c>
      <c r="P173" s="41"/>
      <c r="Q173" s="37">
        <f t="shared" si="37"/>
        <v>44862</v>
      </c>
      <c r="R173" s="38">
        <f t="shared" si="41"/>
        <v>50.083170527490928</v>
      </c>
      <c r="S173" s="27"/>
      <c r="T173" s="85">
        <v>2014</v>
      </c>
      <c r="U173" s="21"/>
      <c r="V173" s="63" t="s">
        <v>391</v>
      </c>
      <c r="W173" s="31"/>
    </row>
    <row r="174" spans="1:23" ht="31.5" x14ac:dyDescent="0.5">
      <c r="A174" s="136"/>
      <c r="B174" s="45">
        <f t="shared" si="42"/>
        <v>162</v>
      </c>
      <c r="C174" s="34" t="s">
        <v>20</v>
      </c>
      <c r="D174" s="35" t="s">
        <v>21</v>
      </c>
      <c r="E174" s="49"/>
      <c r="F174" s="42">
        <v>781.44</v>
      </c>
      <c r="G174" s="41"/>
      <c r="H174" s="37">
        <v>1272</v>
      </c>
      <c r="I174" s="38">
        <f t="shared" si="38"/>
        <v>1.6277641277641277</v>
      </c>
      <c r="J174" s="27"/>
      <c r="K174" s="37">
        <v>1421</v>
      </c>
      <c r="L174" s="38">
        <f t="shared" si="39"/>
        <v>1.8184377559377558</v>
      </c>
      <c r="M174" s="27"/>
      <c r="N174" s="37">
        <v>1197</v>
      </c>
      <c r="O174" s="38">
        <f t="shared" si="40"/>
        <v>1.5317874692874691</v>
      </c>
      <c r="P174" s="41"/>
      <c r="Q174" s="37">
        <f t="shared" si="37"/>
        <v>3890</v>
      </c>
      <c r="R174" s="38">
        <f t="shared" si="41"/>
        <v>4.9779893529893524</v>
      </c>
      <c r="S174" s="27"/>
      <c r="T174" s="85">
        <v>2014</v>
      </c>
      <c r="U174" s="21"/>
      <c r="V174" s="63" t="s">
        <v>22</v>
      </c>
      <c r="W174" s="31"/>
    </row>
    <row r="175" spans="1:23" ht="31.5" x14ac:dyDescent="0.5">
      <c r="A175" s="136"/>
      <c r="B175" s="45">
        <f t="shared" si="42"/>
        <v>163</v>
      </c>
      <c r="C175" s="34" t="s">
        <v>23</v>
      </c>
      <c r="D175" s="35" t="s">
        <v>24</v>
      </c>
      <c r="E175" s="49"/>
      <c r="F175" s="42">
        <v>348.12</v>
      </c>
      <c r="G175" s="41"/>
      <c r="H175" s="37">
        <v>1071</v>
      </c>
      <c r="I175" s="38">
        <f t="shared" si="38"/>
        <v>3.0765253360910032</v>
      </c>
      <c r="J175" s="27"/>
      <c r="K175" s="37">
        <v>488</v>
      </c>
      <c r="L175" s="38">
        <f t="shared" si="39"/>
        <v>1.401815465931288</v>
      </c>
      <c r="M175" s="27"/>
      <c r="N175" s="37">
        <v>974</v>
      </c>
      <c r="O175" s="38">
        <f t="shared" si="40"/>
        <v>2.7978857865103985</v>
      </c>
      <c r="P175" s="41"/>
      <c r="Q175" s="37">
        <f t="shared" si="37"/>
        <v>2533</v>
      </c>
      <c r="R175" s="38">
        <f t="shared" si="41"/>
        <v>7.2762265885326896</v>
      </c>
      <c r="S175" s="27"/>
      <c r="T175" s="85">
        <v>2013</v>
      </c>
      <c r="U175" s="21"/>
      <c r="V175" s="63" t="s">
        <v>360</v>
      </c>
      <c r="W175" s="31"/>
    </row>
    <row r="176" spans="1:23" x14ac:dyDescent="0.5">
      <c r="A176" s="136"/>
      <c r="B176" s="45">
        <f t="shared" si="42"/>
        <v>164</v>
      </c>
      <c r="C176" s="34" t="s">
        <v>164</v>
      </c>
      <c r="D176" s="35" t="s">
        <v>165</v>
      </c>
      <c r="E176" s="49"/>
      <c r="F176" s="42">
        <v>80.59</v>
      </c>
      <c r="G176" s="41"/>
      <c r="H176" s="37">
        <v>3161</v>
      </c>
      <c r="I176" s="38">
        <f t="shared" si="38"/>
        <v>39.223228688422878</v>
      </c>
      <c r="J176" s="27"/>
      <c r="K176" s="37">
        <v>1049</v>
      </c>
      <c r="L176" s="38">
        <f t="shared" si="39"/>
        <v>13.016503288249162</v>
      </c>
      <c r="M176" s="27"/>
      <c r="N176" s="37">
        <v>636</v>
      </c>
      <c r="O176" s="38">
        <f t="shared" si="40"/>
        <v>7.8917979898250401</v>
      </c>
      <c r="P176" s="41"/>
      <c r="Q176" s="37">
        <f t="shared" si="37"/>
        <v>4846</v>
      </c>
      <c r="R176" s="38">
        <f t="shared" si="41"/>
        <v>60.131529966497084</v>
      </c>
      <c r="S176" s="27"/>
      <c r="T176" s="85">
        <v>2013</v>
      </c>
      <c r="U176" s="21"/>
      <c r="V176" s="63" t="s">
        <v>350</v>
      </c>
      <c r="W176" s="31"/>
    </row>
    <row r="177" spans="1:24" ht="31.5" x14ac:dyDescent="0.5">
      <c r="A177" s="136"/>
      <c r="B177" s="45">
        <f t="shared" si="42"/>
        <v>165</v>
      </c>
      <c r="C177" s="34" t="s">
        <v>25</v>
      </c>
      <c r="D177" s="35" t="s">
        <v>26</v>
      </c>
      <c r="E177" s="49"/>
      <c r="F177" s="42">
        <v>45.47</v>
      </c>
      <c r="G177" s="41"/>
      <c r="H177" s="37">
        <v>2547</v>
      </c>
      <c r="I177" s="38">
        <f t="shared" si="38"/>
        <v>56.014954915328786</v>
      </c>
      <c r="J177" s="27"/>
      <c r="K177" s="37">
        <v>486</v>
      </c>
      <c r="L177" s="38">
        <f t="shared" si="39"/>
        <v>10.688365955575104</v>
      </c>
      <c r="M177" s="27"/>
      <c r="N177" s="37">
        <v>941</v>
      </c>
      <c r="O177" s="38">
        <f t="shared" si="40"/>
        <v>20.694963712337806</v>
      </c>
      <c r="P177" s="41"/>
      <c r="Q177" s="37">
        <f t="shared" si="37"/>
        <v>3974</v>
      </c>
      <c r="R177" s="38">
        <f t="shared" si="41"/>
        <v>87.398284583241704</v>
      </c>
      <c r="S177" s="27"/>
      <c r="T177" s="42">
        <v>2014</v>
      </c>
      <c r="U177" s="41"/>
      <c r="V177" s="63" t="s">
        <v>361</v>
      </c>
      <c r="W177" s="31"/>
    </row>
    <row r="178" spans="1:24" ht="47.25" x14ac:dyDescent="0.5">
      <c r="A178" s="130"/>
      <c r="B178" s="45">
        <f t="shared" si="42"/>
        <v>166</v>
      </c>
      <c r="C178" s="47" t="s">
        <v>498</v>
      </c>
      <c r="D178" s="48" t="s">
        <v>222</v>
      </c>
      <c r="E178" s="49"/>
      <c r="F178" s="36">
        <v>4.2699999999999996</v>
      </c>
      <c r="G178" s="49"/>
      <c r="H178" s="37">
        <v>214</v>
      </c>
      <c r="I178" s="38">
        <f t="shared" si="38"/>
        <v>50.117096018735367</v>
      </c>
      <c r="J178" s="27"/>
      <c r="K178" s="37">
        <v>95</v>
      </c>
      <c r="L178" s="38">
        <f t="shared" si="39"/>
        <v>22.248243559718972</v>
      </c>
      <c r="M178" s="27"/>
      <c r="N178" s="37">
        <v>57</v>
      </c>
      <c r="O178" s="38">
        <f t="shared" si="40"/>
        <v>13.348946135831383</v>
      </c>
      <c r="P178" s="27"/>
      <c r="Q178" s="37">
        <f t="shared" si="37"/>
        <v>366</v>
      </c>
      <c r="R178" s="38">
        <f t="shared" si="41"/>
        <v>85.714285714285722</v>
      </c>
      <c r="S178" s="27"/>
      <c r="T178" s="36">
        <v>2014</v>
      </c>
      <c r="U178" s="27"/>
      <c r="V178" s="63" t="s">
        <v>27</v>
      </c>
      <c r="W178" s="31"/>
    </row>
    <row r="179" spans="1:24" ht="31.5" x14ac:dyDescent="0.5">
      <c r="A179" s="130"/>
      <c r="B179" s="45">
        <f t="shared" si="42"/>
        <v>167</v>
      </c>
      <c r="C179" s="47" t="s">
        <v>166</v>
      </c>
      <c r="D179" s="48" t="s">
        <v>28</v>
      </c>
      <c r="E179" s="49"/>
      <c r="F179" s="36">
        <v>325.32</v>
      </c>
      <c r="G179" s="49"/>
      <c r="H179" s="37">
        <v>2534</v>
      </c>
      <c r="I179" s="38">
        <f t="shared" si="38"/>
        <v>7.7892536579368006</v>
      </c>
      <c r="J179" s="27"/>
      <c r="K179" s="37">
        <v>320</v>
      </c>
      <c r="L179" s="38">
        <f t="shared" si="39"/>
        <v>0.98364687077339241</v>
      </c>
      <c r="M179" s="27"/>
      <c r="N179" s="37">
        <v>1064</v>
      </c>
      <c r="O179" s="38">
        <f t="shared" si="40"/>
        <v>3.2706258453215296</v>
      </c>
      <c r="P179" s="27"/>
      <c r="Q179" s="37">
        <f t="shared" si="37"/>
        <v>3918</v>
      </c>
      <c r="R179" s="38">
        <f t="shared" si="41"/>
        <v>12.043526374031723</v>
      </c>
      <c r="S179" s="27"/>
      <c r="T179" s="85">
        <v>2011</v>
      </c>
      <c r="U179" s="21"/>
      <c r="V179" s="63" t="s">
        <v>362</v>
      </c>
      <c r="W179" s="31"/>
    </row>
    <row r="180" spans="1:24" x14ac:dyDescent="0.5">
      <c r="A180" s="130"/>
      <c r="B180" s="45">
        <f t="shared" si="42"/>
        <v>168</v>
      </c>
      <c r="C180" s="47" t="s">
        <v>167</v>
      </c>
      <c r="D180" s="48" t="s">
        <v>29</v>
      </c>
      <c r="E180" s="49"/>
      <c r="F180" s="36">
        <v>39.07</v>
      </c>
      <c r="G180" s="49"/>
      <c r="H180" s="37">
        <v>556</v>
      </c>
      <c r="I180" s="38">
        <f t="shared" si="38"/>
        <v>14.230867673406706</v>
      </c>
      <c r="J180" s="27"/>
      <c r="K180" s="37">
        <v>192</v>
      </c>
      <c r="L180" s="38">
        <f t="shared" si="39"/>
        <v>4.9142564627591501</v>
      </c>
      <c r="M180" s="27"/>
      <c r="N180" s="37">
        <v>195</v>
      </c>
      <c r="O180" s="38">
        <f t="shared" si="40"/>
        <v>4.9910417199897621</v>
      </c>
      <c r="P180" s="27"/>
      <c r="Q180" s="37">
        <f t="shared" si="37"/>
        <v>943</v>
      </c>
      <c r="R180" s="38">
        <f t="shared" si="41"/>
        <v>24.136165856155618</v>
      </c>
      <c r="S180" s="27"/>
      <c r="T180" s="85">
        <v>2013</v>
      </c>
      <c r="U180" s="21"/>
      <c r="V180" s="63" t="s">
        <v>363</v>
      </c>
      <c r="W180" s="31"/>
    </row>
    <row r="181" spans="1:24" ht="31.5" x14ac:dyDescent="0.5">
      <c r="A181" s="130"/>
      <c r="B181" s="45">
        <f t="shared" si="42"/>
        <v>169</v>
      </c>
      <c r="C181" s="47" t="s">
        <v>168</v>
      </c>
      <c r="D181" s="48" t="s">
        <v>30</v>
      </c>
      <c r="E181" s="49"/>
      <c r="F181" s="36">
        <v>19.05</v>
      </c>
      <c r="G181" s="49"/>
      <c r="H181" s="37">
        <v>67</v>
      </c>
      <c r="I181" s="38">
        <f t="shared" si="38"/>
        <v>3.5170603674540679</v>
      </c>
      <c r="J181" s="27"/>
      <c r="K181" s="37">
        <v>128</v>
      </c>
      <c r="L181" s="38">
        <f t="shared" si="39"/>
        <v>6.7191601049868765</v>
      </c>
      <c r="M181" s="27"/>
      <c r="N181" s="37">
        <v>81</v>
      </c>
      <c r="O181" s="38">
        <f t="shared" si="40"/>
        <v>4.2519685039370074</v>
      </c>
      <c r="P181" s="27"/>
      <c r="Q181" s="37">
        <f t="shared" si="37"/>
        <v>276</v>
      </c>
      <c r="R181" s="38">
        <f t="shared" si="41"/>
        <v>14.488188976377952</v>
      </c>
      <c r="S181" s="27"/>
      <c r="T181" s="36">
        <v>2011</v>
      </c>
      <c r="U181" s="27"/>
      <c r="V181" s="63" t="s">
        <v>364</v>
      </c>
      <c r="W181" s="31"/>
    </row>
    <row r="182" spans="1:24" x14ac:dyDescent="0.5">
      <c r="A182" s="130"/>
      <c r="B182" s="45">
        <f t="shared" si="42"/>
        <v>170</v>
      </c>
      <c r="C182" s="47" t="s">
        <v>169</v>
      </c>
      <c r="D182" s="48" t="s">
        <v>31</v>
      </c>
      <c r="E182" s="49"/>
      <c r="F182" s="36">
        <v>109.97</v>
      </c>
      <c r="G182" s="49"/>
      <c r="H182" s="37">
        <v>327</v>
      </c>
      <c r="I182" s="38">
        <f t="shared" si="38"/>
        <v>2.9735382377011912</v>
      </c>
      <c r="J182" s="27"/>
      <c r="K182" s="37">
        <v>255</v>
      </c>
      <c r="L182" s="38">
        <f t="shared" si="39"/>
        <v>2.3188142220605621</v>
      </c>
      <c r="M182" s="27"/>
      <c r="N182" s="37">
        <v>695</v>
      </c>
      <c r="O182" s="38">
        <f t="shared" si="40"/>
        <v>6.3199054287532963</v>
      </c>
      <c r="P182" s="27"/>
      <c r="Q182" s="37">
        <f t="shared" si="37"/>
        <v>1277</v>
      </c>
      <c r="R182" s="38">
        <f t="shared" si="41"/>
        <v>11.61225788851505</v>
      </c>
      <c r="S182" s="27"/>
      <c r="T182" s="36">
        <v>2014</v>
      </c>
      <c r="U182" s="27"/>
      <c r="V182" s="63" t="s">
        <v>366</v>
      </c>
      <c r="W182" s="31"/>
    </row>
    <row r="183" spans="1:24" ht="16.149999999999999" thickBot="1" x14ac:dyDescent="0.55000000000000004">
      <c r="A183" s="131"/>
      <c r="B183" s="74">
        <f t="shared" si="42"/>
        <v>171</v>
      </c>
      <c r="C183" s="51" t="s">
        <v>170</v>
      </c>
      <c r="D183" s="52" t="s">
        <v>32</v>
      </c>
      <c r="E183" s="49"/>
      <c r="F183" s="53">
        <v>261.83999999999997</v>
      </c>
      <c r="G183" s="49"/>
      <c r="H183" s="54">
        <v>104</v>
      </c>
      <c r="I183" s="55">
        <f t="shared" si="38"/>
        <v>0.3971891231286282</v>
      </c>
      <c r="J183" s="27"/>
      <c r="K183" s="54">
        <v>15</v>
      </c>
      <c r="L183" s="55">
        <f t="shared" si="39"/>
        <v>5.728689275893676E-2</v>
      </c>
      <c r="M183" s="27"/>
      <c r="N183" s="54">
        <v>93</v>
      </c>
      <c r="O183" s="55">
        <f t="shared" si="40"/>
        <v>0.35517873510540793</v>
      </c>
      <c r="P183" s="27"/>
      <c r="Q183" s="54">
        <f t="shared" si="37"/>
        <v>212</v>
      </c>
      <c r="R183" s="55">
        <f t="shared" si="41"/>
        <v>0.8096547509929729</v>
      </c>
      <c r="S183" s="27"/>
      <c r="T183" s="53">
        <v>2014</v>
      </c>
      <c r="U183" s="27"/>
      <c r="V183" s="65" t="s">
        <v>367</v>
      </c>
      <c r="W183" s="31"/>
    </row>
    <row r="184" spans="1:24" ht="16.149999999999999" thickBot="1" x14ac:dyDescent="0.55000000000000004">
      <c r="A184" s="67"/>
      <c r="B184" s="71"/>
      <c r="C184" s="81"/>
      <c r="D184" s="81"/>
      <c r="E184" s="49"/>
      <c r="F184" s="41"/>
      <c r="G184" s="41"/>
      <c r="H184" s="41"/>
      <c r="I184" s="41"/>
      <c r="J184" s="41"/>
      <c r="K184" s="41"/>
      <c r="L184" s="41"/>
      <c r="M184" s="41"/>
      <c r="N184" s="41"/>
      <c r="O184" s="41"/>
      <c r="P184" s="41"/>
      <c r="Q184" s="41"/>
      <c r="R184" s="41"/>
      <c r="S184" s="41"/>
      <c r="T184" s="41"/>
      <c r="U184" s="41"/>
      <c r="V184" s="41"/>
      <c r="W184" s="86"/>
      <c r="X184" s="45"/>
    </row>
    <row r="185" spans="1:24" x14ac:dyDescent="0.5">
      <c r="A185" s="129" t="s">
        <v>33</v>
      </c>
      <c r="B185" s="22"/>
      <c r="C185" s="23"/>
      <c r="D185" s="24"/>
      <c r="E185" s="49"/>
      <c r="F185" s="83"/>
      <c r="G185" s="41"/>
      <c r="H185" s="84"/>
      <c r="I185" s="87"/>
      <c r="J185" s="41"/>
      <c r="K185" s="84"/>
      <c r="L185" s="87"/>
      <c r="M185" s="41"/>
      <c r="N185" s="84"/>
      <c r="O185" s="87"/>
      <c r="P185" s="41"/>
      <c r="Q185" s="84"/>
      <c r="R185" s="87"/>
      <c r="S185" s="41"/>
      <c r="T185" s="83"/>
      <c r="U185" s="41"/>
      <c r="V185" s="62"/>
      <c r="W185" s="86"/>
    </row>
    <row r="186" spans="1:24" ht="31.5" x14ac:dyDescent="0.5">
      <c r="A186" s="130"/>
      <c r="B186" s="33">
        <f>B183+1</f>
        <v>172</v>
      </c>
      <c r="C186" s="47" t="s">
        <v>488</v>
      </c>
      <c r="D186" s="48" t="s">
        <v>225</v>
      </c>
      <c r="E186" s="49"/>
      <c r="F186" s="36">
        <v>351.6</v>
      </c>
      <c r="G186" s="27"/>
      <c r="H186" s="37">
        <v>7489</v>
      </c>
      <c r="I186" s="38">
        <f>H186/F186</f>
        <v>21.299772468714448</v>
      </c>
      <c r="J186" s="27"/>
      <c r="K186" s="37">
        <v>3186</v>
      </c>
      <c r="L186" s="38">
        <f>K186/F186</f>
        <v>9.0614334470989757</v>
      </c>
      <c r="M186" s="27"/>
      <c r="N186" s="37">
        <v>2076</v>
      </c>
      <c r="O186" s="38">
        <f>N186/F186</f>
        <v>5.9044368600682589</v>
      </c>
      <c r="P186" s="27"/>
      <c r="Q186" s="37">
        <f>SUM(H186+K186+N186)</f>
        <v>12751</v>
      </c>
      <c r="R186" s="38">
        <f>Q186/F186</f>
        <v>36.26564277588168</v>
      </c>
      <c r="S186" s="27"/>
      <c r="T186" s="36">
        <v>2013</v>
      </c>
      <c r="U186" s="27"/>
      <c r="V186" s="63" t="s">
        <v>510</v>
      </c>
      <c r="W186" s="88"/>
    </row>
    <row r="187" spans="1:24" ht="65.650000000000006" customHeight="1" thickBot="1" x14ac:dyDescent="0.55000000000000004">
      <c r="A187" s="131"/>
      <c r="B187" s="50">
        <f>B186+1</f>
        <v>173</v>
      </c>
      <c r="C187" s="51" t="s">
        <v>171</v>
      </c>
      <c r="D187" s="52" t="s">
        <v>172</v>
      </c>
      <c r="E187" s="49"/>
      <c r="F187" s="53">
        <v>3117.22</v>
      </c>
      <c r="G187" s="27"/>
      <c r="H187" s="54">
        <v>114679</v>
      </c>
      <c r="I187" s="55">
        <f>H187/F187</f>
        <v>36.788869569680678</v>
      </c>
      <c r="J187" s="27"/>
      <c r="K187" s="54">
        <v>46446</v>
      </c>
      <c r="L187" s="55">
        <f>K187/F187</f>
        <v>14.899814578374322</v>
      </c>
      <c r="M187" s="27"/>
      <c r="N187" s="54">
        <v>40123</v>
      </c>
      <c r="O187" s="55">
        <f>N187/F187</f>
        <v>12.871404649014186</v>
      </c>
      <c r="P187" s="27"/>
      <c r="Q187" s="54">
        <f>SUM(H187+K187+N187)</f>
        <v>201248</v>
      </c>
      <c r="R187" s="55">
        <f>Q187/F187</f>
        <v>64.560088797069184</v>
      </c>
      <c r="S187" s="27"/>
      <c r="T187" s="53">
        <v>2011</v>
      </c>
      <c r="U187" s="27"/>
      <c r="V187" s="65" t="s">
        <v>354</v>
      </c>
      <c r="W187" s="88"/>
    </row>
    <row r="188" spans="1:24" ht="16.149999999999999" thickBot="1" x14ac:dyDescent="0.55000000000000004">
      <c r="A188" s="41"/>
      <c r="B188" s="41"/>
      <c r="C188" s="41"/>
      <c r="D188" s="41"/>
      <c r="E188" s="67"/>
      <c r="F188" s="41"/>
      <c r="G188" s="41"/>
      <c r="H188" s="41"/>
      <c r="I188" s="41"/>
      <c r="J188" s="41"/>
      <c r="K188" s="41"/>
      <c r="L188" s="41"/>
      <c r="M188" s="41"/>
      <c r="N188" s="41"/>
      <c r="O188" s="41"/>
      <c r="P188" s="41"/>
      <c r="Q188" s="41"/>
      <c r="R188" s="41"/>
      <c r="S188" s="41"/>
      <c r="T188" s="41"/>
      <c r="U188" s="41"/>
      <c r="V188" s="41"/>
      <c r="W188" s="86"/>
      <c r="X188" s="45"/>
    </row>
    <row r="189" spans="1:24" ht="31.5" x14ac:dyDescent="0.5">
      <c r="A189" s="89"/>
      <c r="B189" s="59">
        <f>B187+1</f>
        <v>174</v>
      </c>
      <c r="C189" s="23" t="s">
        <v>34</v>
      </c>
      <c r="D189" s="24" t="s">
        <v>35</v>
      </c>
      <c r="E189" s="67"/>
      <c r="F189" s="83">
        <v>0.1</v>
      </c>
      <c r="G189" s="41"/>
      <c r="H189" s="28">
        <v>1</v>
      </c>
      <c r="I189" s="29">
        <f>H189/F189</f>
        <v>10</v>
      </c>
      <c r="J189" s="27"/>
      <c r="K189" s="28">
        <v>1</v>
      </c>
      <c r="L189" s="29">
        <f>K189/F189</f>
        <v>10</v>
      </c>
      <c r="M189" s="27"/>
      <c r="N189" s="28">
        <v>1</v>
      </c>
      <c r="O189" s="29">
        <f>N189/F189</f>
        <v>10</v>
      </c>
      <c r="P189" s="41"/>
      <c r="Q189" s="84">
        <f>N189+K189+H189</f>
        <v>3</v>
      </c>
      <c r="R189" s="87">
        <f>Q189/F189</f>
        <v>30</v>
      </c>
      <c r="S189" s="41"/>
      <c r="T189" s="83">
        <v>2014</v>
      </c>
      <c r="U189" s="41"/>
      <c r="V189" s="62" t="s">
        <v>339</v>
      </c>
      <c r="W189" s="31"/>
    </row>
    <row r="190" spans="1:24" ht="31.5" x14ac:dyDescent="0.5">
      <c r="A190" s="90"/>
      <c r="B190" s="33">
        <f>B189+1</f>
        <v>175</v>
      </c>
      <c r="C190" s="68" t="s">
        <v>425</v>
      </c>
      <c r="D190" s="35" t="s">
        <v>205</v>
      </c>
      <c r="E190" s="67"/>
      <c r="F190" s="42">
        <v>0.09</v>
      </c>
      <c r="G190" s="41"/>
      <c r="H190" s="37">
        <v>1</v>
      </c>
      <c r="I190" s="38">
        <f t="shared" ref="I190:I191" si="43">H190/F190</f>
        <v>11.111111111111111</v>
      </c>
      <c r="J190" s="27"/>
      <c r="K190" s="37">
        <v>1</v>
      </c>
      <c r="L190" s="38">
        <f t="shared" ref="L190:L191" si="44">K190/F190</f>
        <v>11.111111111111111</v>
      </c>
      <c r="M190" s="27"/>
      <c r="N190" s="37">
        <v>1</v>
      </c>
      <c r="O190" s="38">
        <f t="shared" ref="O190:O191" si="45">N190/F190</f>
        <v>11.111111111111111</v>
      </c>
      <c r="P190" s="41"/>
      <c r="Q190" s="40">
        <f t="shared" ref="Q190:Q191" si="46">N190+K190+H190</f>
        <v>3</v>
      </c>
      <c r="R190" s="91">
        <f t="shared" ref="R190:R191" si="47">Q190/F190</f>
        <v>33.333333333333336</v>
      </c>
      <c r="S190" s="41"/>
      <c r="T190" s="42">
        <v>2014</v>
      </c>
      <c r="U190" s="41"/>
      <c r="V190" s="63" t="s">
        <v>346</v>
      </c>
      <c r="W190" s="31"/>
    </row>
    <row r="191" spans="1:24" ht="16.149999999999999" thickBot="1" x14ac:dyDescent="0.55000000000000004">
      <c r="A191" s="90"/>
      <c r="B191" s="33">
        <f>B190+1</f>
        <v>176</v>
      </c>
      <c r="C191" s="68" t="s">
        <v>426</v>
      </c>
      <c r="D191" s="35" t="s">
        <v>205</v>
      </c>
      <c r="E191" s="67"/>
      <c r="F191" s="42">
        <v>0.01</v>
      </c>
      <c r="G191" s="41"/>
      <c r="H191" s="37">
        <v>1</v>
      </c>
      <c r="I191" s="38">
        <f t="shared" si="43"/>
        <v>100</v>
      </c>
      <c r="J191" s="27"/>
      <c r="K191" s="37">
        <v>0</v>
      </c>
      <c r="L191" s="38">
        <f t="shared" si="44"/>
        <v>0</v>
      </c>
      <c r="M191" s="27"/>
      <c r="N191" s="37">
        <v>1</v>
      </c>
      <c r="O191" s="38">
        <f t="shared" si="45"/>
        <v>100</v>
      </c>
      <c r="P191" s="41"/>
      <c r="Q191" s="40">
        <f t="shared" si="46"/>
        <v>2</v>
      </c>
      <c r="R191" s="91">
        <f t="shared" si="47"/>
        <v>200</v>
      </c>
      <c r="S191" s="41"/>
      <c r="T191" s="42">
        <v>2014</v>
      </c>
      <c r="U191" s="41"/>
      <c r="V191" s="63" t="s">
        <v>347</v>
      </c>
      <c r="W191" s="31"/>
    </row>
    <row r="192" spans="1:24" ht="16.149999999999999" thickBot="1" x14ac:dyDescent="0.55000000000000004">
      <c r="A192" s="92"/>
      <c r="B192" s="93"/>
      <c r="C192" s="94"/>
      <c r="D192" s="94"/>
      <c r="E192" s="95"/>
      <c r="F192" s="96"/>
      <c r="G192" s="96"/>
      <c r="H192" s="96"/>
      <c r="I192" s="96"/>
      <c r="J192" s="96"/>
      <c r="K192" s="96"/>
      <c r="L192" s="96"/>
      <c r="M192" s="96"/>
      <c r="N192" s="96"/>
      <c r="O192" s="96"/>
      <c r="P192" s="96"/>
      <c r="Q192" s="96"/>
      <c r="R192" s="96"/>
      <c r="S192" s="96"/>
      <c r="T192" s="96"/>
      <c r="U192" s="96"/>
      <c r="V192" s="97"/>
      <c r="W192" s="98"/>
    </row>
    <row r="193" spans="1:22" x14ac:dyDescent="0.5">
      <c r="A193" s="45"/>
      <c r="B193" s="45"/>
      <c r="C193" s="45"/>
      <c r="D193" s="45"/>
      <c r="E193" s="45"/>
      <c r="V193" s="45"/>
    </row>
  </sheetData>
  <mergeCells count="20">
    <mergeCell ref="B3:B4"/>
    <mergeCell ref="C3:C4"/>
    <mergeCell ref="D3:D4"/>
    <mergeCell ref="F1:W1"/>
    <mergeCell ref="H3:I3"/>
    <mergeCell ref="K3:L3"/>
    <mergeCell ref="N3:O3"/>
    <mergeCell ref="Q3:R3"/>
    <mergeCell ref="T3:T4"/>
    <mergeCell ref="V3:V4"/>
    <mergeCell ref="A185:A187"/>
    <mergeCell ref="A143:A168"/>
    <mergeCell ref="A170:A183"/>
    <mergeCell ref="A78:A131"/>
    <mergeCell ref="A3:A4"/>
    <mergeCell ref="W106"/>
    <mergeCell ref="A6:A44"/>
    <mergeCell ref="A133:A141"/>
    <mergeCell ref="A46:A76"/>
    <mergeCell ref="E106"/>
  </mergeCells>
  <phoneticPr fontId="1" type="noConversion"/>
  <pageMargins left="0.75" right="0.75" top="1" bottom="1" header="0.5" footer="0.5"/>
  <pageSetup orientation="portrait" horizontalDpi="4294967292" verticalDpi="4294967292"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Indicator 2</vt:lpstr>
      <vt:lpstr>Details- Most recent yr</vt:lpstr>
    </vt:vector>
  </TitlesOfParts>
  <Company>Johns Hopkins School of Public Health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Sristi Sharma</dc:creator>
  <cp:lastModifiedBy>josh</cp:lastModifiedBy>
  <dcterms:created xsi:type="dcterms:W3CDTF">2015-09-08T02:17:50Z</dcterms:created>
  <dcterms:modified xsi:type="dcterms:W3CDTF">2015-12-03T23:22:00Z</dcterms:modified>
</cp:coreProperties>
</file>